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G:\ETAP 2 2016-2020\JRP O\JRP - O PRZETARGI\2018 JRP - K-IV kanalizacja_ post. 2\8. Modyfikacja nr 1\"/>
    </mc:Choice>
  </mc:AlternateContent>
  <xr:revisionPtr revIDLastSave="0" documentId="8_{8BC3B981-8E93-41EC-B925-95D54E7999C7}" xr6:coauthVersionLast="33" xr6:coauthVersionMax="33" xr10:uidLastSave="{00000000-0000-0000-0000-000000000000}"/>
  <workbookProtection workbookAlgorithmName="SHA-512" workbookHashValue="HDqAbGernRjYsKDIYxCJ0dueiGd84SLMtBTkRh2vVLApX+ihGiAzTkP855NwDRXmcqb0kdauYZtdlefyU6eRLA==" workbookSaltValue="uXgBRGCyaFjZ1/F6oEGvzg==" workbookSpinCount="100000" lockStructure="1"/>
  <bookViews>
    <workbookView xWindow="0" yWindow="0" windowWidth="21600" windowHeight="9525" xr2:uid="{00000000-000D-0000-FFFF-FFFF00000000}"/>
  </bookViews>
  <sheets>
    <sheet name="PREAMBUŁA" sheetId="10" r:id="rId1"/>
    <sheet name="K-IV, CZ.1 PIM" sheetId="4" r:id="rId2"/>
    <sheet name="K-IV, CZ.1 PWiK" sheetId="7" r:id="rId3"/>
    <sheet name="K-IV, CZ.1 UM" sheetId="11" r:id="rId4"/>
    <sheet name="K-IV, CZ.2 PIM" sheetId="5" r:id="rId5"/>
    <sheet name="K-IV, CZ.2 PWiK" sheetId="8" r:id="rId6"/>
    <sheet name="K-IV, CZ.2 UM" sheetId="12" r:id="rId7"/>
    <sheet name="K-IV, CZ.3 PIM" sheetId="6" r:id="rId8"/>
    <sheet name="K-IV, CZ.3 PWiK" sheetId="9" r:id="rId9"/>
    <sheet name="K-IV, CZ.3 UM" sheetId="13" r:id="rId10"/>
  </sheets>
  <definedNames>
    <definedName name="_xlnm.Print_Area" localSheetId="1">'K-IV, CZ.1 PIM'!$A$1:$G$14</definedName>
    <definedName name="_xlnm.Print_Area" localSheetId="2">'K-IV, CZ.1 PWiK'!$A$1:$G$14</definedName>
    <definedName name="_xlnm.Print_Area" localSheetId="3">'K-IV, CZ.1 UM'!$A$1:$G$13</definedName>
    <definedName name="_xlnm.Print_Area" localSheetId="4">'K-IV, CZ.2 PIM'!$A$1:$G$14</definedName>
    <definedName name="_xlnm.Print_Area" localSheetId="5">'K-IV, CZ.2 PWiK'!$A$1:$G$14</definedName>
    <definedName name="_xlnm.Print_Area" localSheetId="6">'K-IV, CZ.2 UM'!$A$1:$G$13</definedName>
    <definedName name="_xlnm.Print_Area" localSheetId="7">'K-IV, CZ.3 PIM'!$A$1:$G$34</definedName>
    <definedName name="_xlnm.Print_Area" localSheetId="8">'K-IV, CZ.3 PWiK'!$A$1:$G$29</definedName>
    <definedName name="_xlnm.Print_Area" localSheetId="9">'K-IV, CZ.3 UM'!$A$1:$G$13</definedName>
    <definedName name="_xlnm.Print_Area" localSheetId="0">PREAMBUŁA!$A$1:$L$42</definedName>
    <definedName name="_xlnm.Print_Titles" localSheetId="1">'K-IV, CZ.1 PIM'!$6:$6</definedName>
    <definedName name="_xlnm.Print_Titles" localSheetId="2">'K-IV, CZ.1 PWiK'!$6:$6</definedName>
    <definedName name="_xlnm.Print_Titles" localSheetId="3">'K-IV, CZ.1 UM'!$5:$5</definedName>
    <definedName name="_xlnm.Print_Titles" localSheetId="4">'K-IV, CZ.2 PIM'!$6:$6</definedName>
    <definedName name="_xlnm.Print_Titles" localSheetId="5">'K-IV, CZ.2 PWiK'!$6:$6</definedName>
    <definedName name="_xlnm.Print_Titles" localSheetId="6">'K-IV, CZ.2 UM'!$5:$5</definedName>
    <definedName name="_xlnm.Print_Titles" localSheetId="7">'K-IV, CZ.3 PIM'!$6:$6</definedName>
    <definedName name="_xlnm.Print_Titles" localSheetId="8">'K-IV, CZ.3 PWiK'!$6:$6</definedName>
    <definedName name="_xlnm.Print_Titles" localSheetId="9">'K-IV, CZ.3 UM'!$5:$5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3" l="1"/>
  <c r="G8" i="13"/>
  <c r="G7" i="13"/>
  <c r="D10" i="13" s="1"/>
  <c r="D11" i="13" s="1"/>
  <c r="D34" i="6"/>
  <c r="D33" i="6"/>
  <c r="D32" i="6"/>
  <c r="D26" i="9"/>
  <c r="G25" i="9"/>
  <c r="G24" i="9"/>
  <c r="G23" i="9"/>
  <c r="D21" i="9"/>
  <c r="G20" i="9"/>
  <c r="G19" i="9"/>
  <c r="G18" i="9"/>
  <c r="D16" i="9"/>
  <c r="G15" i="9"/>
  <c r="G14" i="9"/>
  <c r="G13" i="9"/>
  <c r="G10" i="9"/>
  <c r="G9" i="9"/>
  <c r="G8" i="9"/>
  <c r="D11" i="9" s="1"/>
  <c r="D27" i="9" s="1"/>
  <c r="D31" i="6"/>
  <c r="G30" i="6"/>
  <c r="G29" i="6"/>
  <c r="G28" i="6"/>
  <c r="D26" i="6"/>
  <c r="G25" i="6"/>
  <c r="G24" i="6"/>
  <c r="G23" i="6"/>
  <c r="D21" i="6"/>
  <c r="G20" i="6"/>
  <c r="G19" i="6"/>
  <c r="G18" i="6"/>
  <c r="D16" i="6"/>
  <c r="G15" i="6"/>
  <c r="G14" i="6"/>
  <c r="G13" i="6"/>
  <c r="D11" i="6"/>
  <c r="G10" i="6"/>
  <c r="G9" i="6"/>
  <c r="G8" i="6"/>
  <c r="D11" i="5"/>
  <c r="D12" i="5" s="1"/>
  <c r="G10" i="5"/>
  <c r="G9" i="5"/>
  <c r="G8" i="5"/>
  <c r="G9" i="12"/>
  <c r="G8" i="12"/>
  <c r="G7" i="12"/>
  <c r="D10" i="12" s="1"/>
  <c r="D11" i="12" s="1"/>
  <c r="D11" i="8"/>
  <c r="D12" i="8" s="1"/>
  <c r="G10" i="8"/>
  <c r="G9" i="8"/>
  <c r="G8" i="8"/>
  <c r="D10" i="11"/>
  <c r="D11" i="11" s="1"/>
  <c r="G9" i="11"/>
  <c r="G8" i="11"/>
  <c r="G7" i="11"/>
  <c r="D14" i="7"/>
  <c r="D13" i="7"/>
  <c r="D12" i="7"/>
  <c r="D11" i="7"/>
  <c r="G10" i="7"/>
  <c r="G9" i="7"/>
  <c r="G8" i="7"/>
  <c r="G9" i="4"/>
  <c r="G10" i="4"/>
  <c r="G8" i="4"/>
  <c r="D11" i="4" s="1"/>
  <c r="D12" i="4" s="1"/>
  <c r="D13" i="4" l="1"/>
  <c r="D14" i="4" s="1"/>
  <c r="D28" i="9"/>
  <c r="D29" i="9" s="1"/>
  <c r="D12" i="13"/>
  <c r="D13" i="13" s="1"/>
  <c r="D12" i="12"/>
  <c r="D13" i="12" s="1"/>
  <c r="D13" i="8"/>
  <c r="D14" i="8" s="1"/>
  <c r="D13" i="5"/>
  <c r="D14" i="5" s="1"/>
  <c r="D12" i="11"/>
  <c r="D13" i="11" s="1"/>
</calcChain>
</file>

<file path=xl/sharedStrings.xml><?xml version="1.0" encoding="utf-8"?>
<sst xmlns="http://schemas.openxmlformats.org/spreadsheetml/2006/main" count="419" uniqueCount="177">
  <si>
    <t>Nr pozycji</t>
  </si>
  <si>
    <t>Wyszczególnienie elementów przedmiotu zamówienia</t>
  </si>
  <si>
    <t xml:space="preserve">Jedno-stka </t>
  </si>
  <si>
    <t>Ilość</t>
  </si>
  <si>
    <t>Cena jednostkowa [PLN/m], [PLN/kpl]</t>
  </si>
  <si>
    <t>Wartość netto
[PLN]</t>
  </si>
  <si>
    <t>Dokumentacja i prace projektowe</t>
  </si>
  <si>
    <t>kpl.</t>
  </si>
  <si>
    <t>Roboty budowlane, dostawy, montaż urządzeń i instalacji</t>
  </si>
  <si>
    <t>Roboty budowlane rozbiórkowe i odtworzeniowe</t>
  </si>
  <si>
    <t xml:space="preserve">Razem wartość podzadania 4 netto [PLN] </t>
  </si>
  <si>
    <t xml:space="preserve">Razem wartość podzadania 5 netto [PLN] </t>
  </si>
  <si>
    <t xml:space="preserve">Razem wartość podzadania 8 netto [PLN] </t>
  </si>
  <si>
    <t xml:space="preserve">Razem wartość podzadania 9 netto [PLN] </t>
  </si>
  <si>
    <t xml:space="preserve">Razem wartość podzadania 25 netto [PLN] </t>
  </si>
  <si>
    <t xml:space="preserve">Razem wartość podzadania 27 netto [PLN] </t>
  </si>
  <si>
    <t xml:space="preserve">Razem wartość podzadania 28 netto [PLN] </t>
  </si>
  <si>
    <t>Podzadanie 25: Modernizacja wodociągu w dzielnicy Centrum  Czechowic - Dziedzic, w ulicach: Ligocka i Dożynkowa.</t>
  </si>
  <si>
    <t>Podzadanie 27: Modernizacja wodociągu  w dzielnicy Centrum Czechowic - Dziedzic w ulicach: Stawowa, Podkępie, Brzeziny, Mazańcowicka.</t>
  </si>
  <si>
    <t>Podzadanie 28: Modernizacja wodociągu w dzielnicy Czechowice Górne w ulicach: Mazańcowicka, Kopernika i Zamkowa</t>
  </si>
  <si>
    <t>Podzadanie 1: Budowa kanalizacji sanitarnej w miejscowości Zabrzeg w ulicach: Nadwiślańskiej i Południowejw dzielnicach południowych Czechowic-Dziedzic, w ulicach: Kamionka, Podlarysz, Krokusów, Chabrowa, Różana, Fiołkowa, Konwalii, Napierskiego, Przebiśniegów, Hiacyntów, Storczyków, Tulipanów, Orchidei, Agawy, Zawiła (do Chmielnej), Zamkowa (od nr 61), Słowicza, Jaskółcza, Nowa, Sokola, Krucza, Lipowska, Pawia, Żurawia, Jaśminowa, Laurowa, Oliwna, Kręta, Wrzosowa, Chmielna, Terenowa.</t>
  </si>
  <si>
    <t xml:space="preserve">Razem wartość podzadania 1 netto [PLN] </t>
  </si>
  <si>
    <t>Podzadanie 22: Modernizacja wodociągu w dzielnicach południowych Czechowic-Dziedzic, w ulicach: Kamionka, Chabrowa, Podlarysz, Różana, Fiołkowa, Konwalii, Napierskiego, Zawiła, Zawiła-Boczna, Tulipanów, Hiacyntów, Przebiśniegów, Terenowa, Krokusów, Lipowska, Kręta, Kręta (wzdłuż DK1), Orchidei.</t>
  </si>
  <si>
    <t xml:space="preserve">Razem wartość podzadania 22 netto [PLN] </t>
  </si>
  <si>
    <t>Podzadanie 2: Budowa kanalizacji sanitarnej w dzielnicach południowych Czechowic-Dziedzic, w ulicach: Zamkowa (od ul. Cichy Kącik do nr 59), Partyzantów, Cicha, Bukowa, Cienista, Cichy Kącik, Bażantów, Pawia, Spółdzielcza</t>
  </si>
  <si>
    <t xml:space="preserve">Razem wartość podzadania 2 netto [PLN] </t>
  </si>
  <si>
    <t xml:space="preserve">Razem wartość podzadania 23 netto [PLN] </t>
  </si>
  <si>
    <t>Podzadanie 23: Modernizacja wodociągu w dzielnicach południowych Czechowic-Dziedzic, w ulicach: Cienista, Cicha, Partyzantów, Zamkowa, Jaskółcza, Słowicza, Krucza, Żurawia, Pawia</t>
  </si>
  <si>
    <t>Podzadanie 3: Budowa kanalizacji sanitarnej w dzielnicach południowych Czechowic-Dziedzic, w ulicach: Rolna, Junacka, Rzeczna, Kwiecista, Krupnicza, Jastrzębia, Klonowa, Robotnicza, Podwale, Włókiennicza, Brzozowa, Olszyna, Komorowicka, Bestwińska</t>
  </si>
  <si>
    <t xml:space="preserve">Razem wartość podzadania 3 netto [PLN] </t>
  </si>
  <si>
    <t>Podzadanie 4: Budowa kanalizacji sanitarnej w dzielnicy Centrum Czechowic - Dziedzic w ulicy Spokojnej</t>
  </si>
  <si>
    <t>Podzadanie 5: Budowa kanalizacji sanitarnej w dzielnicy Centrum  Czechowic - Dziedzic, w ulicach: Stawowa, Marzanny, Wiankowa, Dożynkowa, Braterska, Sobótki, Ligocka, Chałupnicza, Szymanowskiego, Chopina</t>
  </si>
  <si>
    <t>Podzadanie 8: Budowa kanalizacji sanitarnej  w dzielnicy Centrum Czechowic - Dziedzic w ulicach Brzeziny, Podkępie</t>
  </si>
  <si>
    <t>Podzadanie 9: Budowa kanalizacji sanitarnej w dzielnicy Czechowice Górne w ulicach: Zamkowa (nr 2 i 3), Mazańcowicka, Kotulińskiego, Kopernika</t>
  </si>
  <si>
    <t>Podzadanie 24: Modernizacja wodociągu w dzielnicach południowych Czechowic-Dziedzic, w ulicach: Junacka, Komorowicka, Rolna, Włókiennicza, Olszyna, Robotnicza, Kwiecista, Rzeczna, Klonowa, Brzozowa</t>
  </si>
  <si>
    <t xml:space="preserve">Razem wartość podzadania 24 netto [PLN] </t>
  </si>
  <si>
    <t>WYKAZ CEN</t>
  </si>
  <si>
    <t>3</t>
  </si>
  <si>
    <t>PFU
WZ 00.00
WZ 01.00</t>
  </si>
  <si>
    <t>PFU
WZ 00.00
WZ 02.00
WZ 03.01
WZ 04.00
WZ 05.01
WZ 05.02
WZ 05.03</t>
  </si>
  <si>
    <t>Odwołanie do PFU oraz WZ</t>
  </si>
  <si>
    <t>PFU
WZ 00.00
WZ 02.00
WZ 03.02
WZ 04.00
WZ 05.01
WZ 05.03
WZ 06.00
WZ 08.00
WZ 10.00</t>
  </si>
  <si>
    <t>PFU
WZ 00.00
WZ 02.00
WZ 03.02
WZ 04.00
WZ 05.01
WZ 05.03
WZ 07.00</t>
  </si>
  <si>
    <t>Projekt: Regulacja gospodarki wodno-ściekowej w gminie Czechowice-Dziedzice - etap 2
POIS.02.03.00-00-0250/16</t>
  </si>
  <si>
    <t>PREAMBUŁA DO WYKAZU CEN dla Zamówienia pn. Kontrakt IV: Budowa kanalizacji sanitarnej i modernizacja sieci wodociągowej na obszarze Czechowic-Dziedzic - Południe</t>
  </si>
  <si>
    <t>Zamawiający: Gmina Czechowice-Dziedzice</t>
  </si>
  <si>
    <t>Podzadanie 1: Budowa kanalizacji sanitarnej w miejscowości Zabrzeg w ulicach: Nadwiślańskiej i Południowejw dzielnicach południowych Czechowic-Dziedzic, w ulicach: Kamionka, Podlarysz, Krokusów, Chabrowa, Różana, Fiołkowa, Konwalii, Napierskiego, Przebiśniegów, Hiacyntów, Storczyków, Tulipanów, Orchidei, Agawy, Zawiła (do Chmielnej), Zamkowa (od nr 61), Słowicza, Jaskółcza, Nowa, Sokola, Krucza, Lipowska, Pawia, Żurawia, Jaśminowa, Laurowa, Oliwna, Kręta, Wrzosowa, Chmielna, Terenowa.
Podzadanie 22: Modernizacja wodociągu w dzielnicach południowych Czechowic-Dziedzic, w ulicach: Kamionka, Chabrowa, Podlarysz, Różana, Fiołkowa, Konwalii, Napierskiego, Zawiła, Zawiła-Boczna, Tulipanów, Hiacyntów, Przebiśniegów, Terenowa, Krokusów, Lipowska, Kręta, Kręta (wzdłuż DK1), Orchidei.</t>
  </si>
  <si>
    <t>Dokumentacja i prace projektowe - odcinki dróg bez budowy kanalizacji sanitarnej i wodociagu</t>
  </si>
  <si>
    <t>2</t>
  </si>
  <si>
    <t>Roboty budowlane i odtworzeniowe - odcinki dróg z kanalizacją sanitarną i wodociągiem</t>
  </si>
  <si>
    <t>Roboty budowlane rozbiórkowe i odtworzeniowe - odcinki dróg bez kanalizacji sanitarnej i wodociagu</t>
  </si>
  <si>
    <t xml:space="preserve">Razem wartość odtworzeń nawierzchni podzadania 1 i 22 netto [PLN] </t>
  </si>
  <si>
    <t>Nazwa Zamówienia: Regulacja gospodarki wodno-ściekowej w gminie Czechowice-Dziedzice - etap 2
POIS.02.03.00-00-0250/16</t>
  </si>
  <si>
    <t>Podzadanie 2: Budowa kanalizacji sanitarnej w dzielnicach południowych Czechowic-Dziedzic, w ulicach: Zamkowa (od ul. Cichy Kącik do nr 59), Partyzantów, Cicha, Bukowa, Cienista, Cichy Kącik, Bażantów, Pawia, Spółdzielcza
Podzadanie 23: Modernizacja wodociągu w dzielnicach południowych Czechowic-Dziedzic, w ulicach: Cienista, Cicha, Partyzantów, Zamkowa, Jaskółcza, Słowicza, Krucza, Żurawia, Pawia</t>
  </si>
  <si>
    <t xml:space="preserve">Razem wartość odtworzeń nawierzchni podzadania 2 i 23 netto [PLN] </t>
  </si>
  <si>
    <t>Podzadanie 3: Budowa kanalizacji sanitarnej w dzielnicach południowych Czechowic-Dziedzic, w ulicach: Rolna, Junacka, Rzeczna, Kwiecista, Krupnicza, Jastrzębia, Klonowa, Robotnicza, Podwale, Włókiennicza, Brzozowa, Olszyna, Komorowicka, Bestwińska
Podzadanie 5: Budowa kanalizacji sanitarnej w dzielnicy Centrum  Czechowic - Dziedzic, w ulicach: Stawowa, Marzanny, Wiankowa, Dożynkowa, Braterska, Sobótki, Ligocka, Chałupnicza, Szymanowskiego, Chopina
Podzadanie 8: Budowa kanalizacji sanitarnej  w dzielnicy Centrum Czechowic - Dziedzic w ulicach Brzeziny, Podkępie
Podzadanie 24: Modernizacja wodociągu w dzielnicach południowych Czechowic-Dziedzic, w ulicach: Junacka, Komorowicka, Rolna, Włókiennicza, Olszyna, Robotnicza, Kwiecista, Rzeczna, Klonowa, Brzozowa
Podzadanie 25: Modernizacja wodociągu w dzielnicy Centrum  Czechowic - Dziedzic, w ulicach: Ligocka i Dożynkowa
Podzadanie 27: Modernizacja wodociągu  w dzielnicy Centrum Czechowic - Dziedzic w ulicach: Stawowa, Podkępie, Brzeziny, Mazańcowicka.</t>
  </si>
  <si>
    <t xml:space="preserve">Razem wartość odtworzeń nawierzchni podzadania 3, 5, 8, 24, 25, 27 netto [PLN] </t>
  </si>
  <si>
    <t>PFU
WZ 00.00
WZ 01.00
WZ 03.01
WZ 04.00
WZ 05.01
WZ 05.02</t>
  </si>
  <si>
    <t>Zamawiający: Przedsiębiorstwo Inżynierii Miejskiej Sp. z o.o.</t>
  </si>
  <si>
    <t>Zamawiający: Przedsiębiorstwo Wodociągów i Kanalizacji w Czechowicach-Dziedzicach Spółka z ograniczoną odpowiedzialnością</t>
  </si>
  <si>
    <t>PIM.1N</t>
  </si>
  <si>
    <t>PIM.1V</t>
  </si>
  <si>
    <t>PIM.1B</t>
  </si>
  <si>
    <t xml:space="preserve">KONTRAKT IV CZĘŚĆ 1 (zakres zamówienia Przedsiębiorstwa Inżynierii Miejskiej Sp. z o.o.) RAZEM WARTOŚĆ NETTO [PLN] </t>
  </si>
  <si>
    <t xml:space="preserve">KONTRAKT IV CZĘŚĆ 1 (zakres zamówienia Przedsiębiorstwa Inżynierii Miejskiej Sp. z o.o.) WARTOŚĆ PODATKU VAT 23% [PLN] </t>
  </si>
  <si>
    <t xml:space="preserve">KONTRAKT IV CZĘŚĆ 1 (zakres zamówienia Przedsiębiorstwa Inżynierii Miejskiej Sp. z o.o.) RAZEM WARTOŚĆ BRUTTO [PLN] </t>
  </si>
  <si>
    <t xml:space="preserve">NIE WPISYWAĆ RĘCZNIE - Autosumowanie pozycji 1, 2, 3 dla podzadania 1 </t>
  </si>
  <si>
    <t>NIE WPISYWAĆ RĘCZNIE - Autosumowanie wartości netto podzadania 1</t>
  </si>
  <si>
    <t>NIE WPISYWAĆ RĘCZNIE - Automatyczne obliczenie podatku VAT 23% z sumy wartości netto podzadania 1</t>
  </si>
  <si>
    <t>NIE WPISYWAĆ RĘCZNIE - Autosumowanie wartości netto podzadania 1 oraz wartości podatku VAT 23%</t>
  </si>
  <si>
    <t xml:space="preserve">KONTRAKT IV CZĘŚĆ 1 (zakres zamówienia Przedsiębiorstwa Wodociągów i Kanalizacji Sp. z o.o.) RAZEM WARTOŚĆ NETTO [PLN] </t>
  </si>
  <si>
    <t>PWiK.1N</t>
  </si>
  <si>
    <t>PWiK.1V</t>
  </si>
  <si>
    <t>PWiK.1B</t>
  </si>
  <si>
    <t xml:space="preserve">KONTRAKT IV CZĘŚĆ 1 (zakres zamówienia Przedsiębiorstwa Wodociągów i Kanalizacji Sp. z o.o.) WARTOŚĆ PODATKU VAT 23% [PLN] </t>
  </si>
  <si>
    <t xml:space="preserve">KONTRAKT IV CZĘŚĆ 1 (zakres zamówienia Przedsiębiorstwa Wodociągów i Kanalizacji Sp. z o.o.) RAZEM WARTOŚĆ BRUTTO [PLN] </t>
  </si>
  <si>
    <t xml:space="preserve">NIE WPISYWAĆ RĘCZNIE - Autosumowanie pozycji 1, 2, 3 dla podzadania 22 </t>
  </si>
  <si>
    <t>NIE WPISYWAĆ RĘCZNIE - Autosumowanie wartości netto podzadania 22</t>
  </si>
  <si>
    <t>NIE WPISYWAĆ RĘCZNIE - Automatyczne obliczenie podatku VAT 23% z sumy wartości netto podzadania 22</t>
  </si>
  <si>
    <t>NIE WPISYWAĆ RĘCZNIE - Autosumowanie wartości netto podzadania 22 oraz wartości podatku VAT 23%</t>
  </si>
  <si>
    <t>GM.1N</t>
  </si>
  <si>
    <t>GM.1V</t>
  </si>
  <si>
    <t>GM.1B</t>
  </si>
  <si>
    <t xml:space="preserve">KONTRAKT IV CZĘŚĆ 1 (zakres zamówienia Gminy Czechowice-Dziedzice) RAZEM WARTOŚĆ NETTO [PLN] </t>
  </si>
  <si>
    <t xml:space="preserve">KONTRAKT IV CZĘŚĆ 1 (zakres zamówienia Gminy Czechowice-Dziedzice) WARTOŚĆ PODATKU VAT 23% [PLN] </t>
  </si>
  <si>
    <t xml:space="preserve">KONTRAKT IV CZĘŚĆ 1 (zakres zamówienia Gminy Czechowice-Dziedzice) RAZEM WARTOŚĆ BRUTTO [PLN] </t>
  </si>
  <si>
    <t>NIE WPISYWAĆ RĘCZNIE - Autosumowanie pozycji 1, 2, 3 dla podzadań 1, 22</t>
  </si>
  <si>
    <t>NIE WPISYWAĆ RĘCZNIE - Autosumowanie wartości netto podzadań 1, 22</t>
  </si>
  <si>
    <t>NIE WPISYWAĆ RĘCZNIE - Automatyczne obliczenie podatku VAT 23% z sumy wartości netto podzadań 1, 22</t>
  </si>
  <si>
    <t>NIE WPISYWAĆ RĘCZNIE - Autosumowanie wartości netto podzadań 1, 22 oraz wartości podatku VAT 23%</t>
  </si>
  <si>
    <t xml:space="preserve">NIE WPISYWAĆ RĘCZNIE - Autosumowanie pozycji 1, 2, 3 dla podzadania 2 </t>
  </si>
  <si>
    <t>NIE WPISYWAĆ RĘCZNIE - Autosumowanie wartości netto podzadania 2</t>
  </si>
  <si>
    <t>NIE WPISYWAĆ RĘCZNIE - Automatyczne obliczenie podatku VAT 23% z sumy wartości netto podzadania 2</t>
  </si>
  <si>
    <t>NIE WPISYWAĆ RĘCZNIE - Autosumowanie wartości netto podzadania 2 oraz wartości podatku VAT 23%</t>
  </si>
  <si>
    <t xml:space="preserve">KONTRAKT IV CZĘŚĆ 2 (zakres zamówienia Przedsiębiorstwa Inżynierii Miejskiej Sp. z o.o.) RAZEM WARTOŚĆ NETTO [PLN] </t>
  </si>
  <si>
    <t xml:space="preserve">KONTRAKT IV CZĘŚĆ 2 (zakres zamówienia Przedsiębiorstwa Inżynierii Miejskiej Sp. z o.o.) WARTOŚĆ PODATKU VAT 23% [PLN] </t>
  </si>
  <si>
    <t xml:space="preserve">KONTRAKT IV CZĘŚĆ 2 (zakres zamówienia Przedsiębiorstwa Inżynierii Miejskiej Sp. z o.o.) RAZEM WARTOŚĆ BRUTTO [PLN] </t>
  </si>
  <si>
    <t>PIM.2N</t>
  </si>
  <si>
    <t>PIM.2V</t>
  </si>
  <si>
    <t>PIM.2B</t>
  </si>
  <si>
    <t xml:space="preserve">NIE WPISYWAĆ RĘCZNIE - Autosumowanie pozycji 1, 2, 3 dla podzadania 23 </t>
  </si>
  <si>
    <t>NIE WPISYWAĆ RĘCZNIE - Autosumowanie wartości netto podzadania 23</t>
  </si>
  <si>
    <t>NIE WPISYWAĆ RĘCZNIE - Automatyczne obliczenie podatku VAT 23% z sumy wartości netto podzadania 23</t>
  </si>
  <si>
    <t>NIE WPISYWAĆ RĘCZNIE - Autosumowanie wartości netto podzadania 23 oraz wartości podatku VAT 23%</t>
  </si>
  <si>
    <t>PWiK.2N</t>
  </si>
  <si>
    <t>PWiK.2V</t>
  </si>
  <si>
    <t>PWiK.2B</t>
  </si>
  <si>
    <t>NIE WPISYWAĆ RĘCZNIE - Autosumowanie pozycji 1, 2, 3 dla podzadań 2, 23</t>
  </si>
  <si>
    <t>NIE WPISYWAĆ RĘCZNIE - Autosumowanie wartości netto podzadań 2, 23</t>
  </si>
  <si>
    <t>NIE WPISYWAĆ RĘCZNIE - Automatyczne obliczenie podatku VAT 23% z sumy wartości netto podzadań 2, 23</t>
  </si>
  <si>
    <t>NIE WPISYWAĆ RĘCZNIE - Autosumowanie wartości netto podzadań 2, 23 oraz wartości podatku VAT 23%</t>
  </si>
  <si>
    <t>GM.2N</t>
  </si>
  <si>
    <t>GM.2V</t>
  </si>
  <si>
    <t>GM.2B</t>
  </si>
  <si>
    <t xml:space="preserve">KONTRAKT IV CZĘŚĆ 2 (zakres zamówienia Gminy Czechowice-Dziedzice) RAZEM WARTOŚĆ NETTO [PLN] </t>
  </si>
  <si>
    <t xml:space="preserve">KONTRAKT IV CZĘŚĆ 2 (zakres zamówienia Gminy Czechowice-Dziedzice) WARTOŚĆ PODATKU VAT 23% [PLN] </t>
  </si>
  <si>
    <t xml:space="preserve">KONTRAKT IV CZĘŚĆ 2 (zakres zamówienia Gminy Czechowice-Dziedzice) RAZEM WARTOŚĆ BRUTTO [PLN] </t>
  </si>
  <si>
    <t xml:space="preserve">KONTRAKT IV CZĘŚĆ 2 (zakres zamówienia Przedsiębiorstwa Wodociągów i Kanalizacji Sp. z o.o.) RAZEM WARTOŚĆ NETTO [PLN] </t>
  </si>
  <si>
    <t xml:space="preserve">KONTRAKT IV CZĘŚĆ 2 (zakres zamówienia Przedsiębiorstwa Wodociągów i Kanalizacji Sp. z o.o.) WARTOŚĆ PODATKU VAT 23% [PLN] </t>
  </si>
  <si>
    <t xml:space="preserve">KONTRAKT IV CZĘŚĆ 2 (zakres zamówienia Przedsiębiorstwa Wodociągów i Kanalizacji Sp. z o.o.) RAZEM WARTOŚĆ BRUTTO [PLN] </t>
  </si>
  <si>
    <t xml:space="preserve">NIE WPISYWAĆ RĘCZNIE - Autosumowanie pozycji 1, 2, 3 dla podzadania 3 </t>
  </si>
  <si>
    <t>NIE WPISYWAĆ RĘCZNIE - Autosumowanie pozycji 1, 2, 3 dla podzadania 4</t>
  </si>
  <si>
    <t>NIE WPISYWAĆ RĘCZNIE - Autosumowanie pozycji 1, 2, 3 dla podzadania 5</t>
  </si>
  <si>
    <t>NIE WPISYWAĆ RĘCZNIE - Autosumowanie pozycji 1, 2, 3 dla podzadania 8</t>
  </si>
  <si>
    <t>NIE WPISYWAĆ RĘCZNIE - Autosumowanie pozycji 1, 2, 3 dla podzadania 9</t>
  </si>
  <si>
    <t>PIM.3N</t>
  </si>
  <si>
    <t>PIM.3V</t>
  </si>
  <si>
    <t>PIM.3B</t>
  </si>
  <si>
    <t>NIE WPISYWAĆ RĘCZNIE - Autosumowanie wartości netto podzadań 3, 4, 5, 8, 9</t>
  </si>
  <si>
    <t>NIE WPISYWAĆ RĘCZNIE - Automatyczne obliczenie podatku VAT 23% z sumy wartości netto podzadań 3, 4, 5, 8, 9</t>
  </si>
  <si>
    <t>NIE WPISYWAĆ RĘCZNIE - Autosumowanie wartości netto podzadań 3, 4, 5, 8, 9 oraz wartości podatku VAT 23%</t>
  </si>
  <si>
    <t xml:space="preserve">KONTRAKT IV CZĘŚĆ 3 (zakres zamówienia Przedsiębiorstwa Inżynierii Miejskiej Sp. z o.o.) RAZEM WARTOŚĆ NETTO [PLN] </t>
  </si>
  <si>
    <t xml:space="preserve">KONTRAKT IV CZĘŚĆ 3 (zakres zamówienia Przedsiębiorstwa Inżynierii Miejskiej Sp. z o.o.) WARTOŚĆ PODATKU VAT 23% [PLN] </t>
  </si>
  <si>
    <t xml:space="preserve">KONTRAKT IV CZĘŚĆ 3 (zakres zamówienia Przedsiębiorstwa Inżynierii Miejskiej Sp. z o.o.) RAZEM WARTOŚĆ BRUTTO [PLN] </t>
  </si>
  <si>
    <t>NIE WPISYWAĆ RĘCZNIE - Autosumowanie pozycji 1, 2, 3 dla podzadania 24</t>
  </si>
  <si>
    <t>NIE WPISYWAĆ RĘCZNIE - Autosumowanie pozycji 1, 2, 3 dla podzadania 25</t>
  </si>
  <si>
    <t>NIE WPISYWAĆ RĘCZNIE - Autosumowanie pozycji 1, 2, 3 dla podzadania 27</t>
  </si>
  <si>
    <t>NIE WPISYWAĆ RĘCZNIE - Autosumowanie pozycji 1, 2, 3 dla podzadania 28</t>
  </si>
  <si>
    <t>PWiK.3N</t>
  </si>
  <si>
    <t xml:space="preserve">KONTRAKT IV CZĘŚĆ 3 (zakres zamówienia Przedsiębiorstwa Wodociągów i Kanalizacji Sp. z o.o.) RAZEM WARTOŚĆ NETTO [PLN] </t>
  </si>
  <si>
    <t>PWiK.3V</t>
  </si>
  <si>
    <t xml:space="preserve">KONTRAKT IV CZĘŚĆ 3 (zakres zamówienia Przedsiębiorstwa Wodociągów i Kanalizacji Sp. z o.o.) WARTOŚĆ PODATKU VAT 23% [PLN] </t>
  </si>
  <si>
    <t>PWiK.3B</t>
  </si>
  <si>
    <t xml:space="preserve">KONTRAKT IV CZĘŚĆ 3 (zakres zamówienia Gminy Czechowice-Dziedzice) RAZEM WARTOŚĆ NETTO [PLN] </t>
  </si>
  <si>
    <t xml:space="preserve">KONTRAKT IV CZĘŚĆ 3 (zakres zamówienia Gminy Czechowice-Dziedzice) WARTOŚĆ PODATKU VAT 23% [PLN] </t>
  </si>
  <si>
    <t xml:space="preserve">KONTRAKT IV CZĘŚĆ 3 (zakres zamówienia Gminy Czechowice-Dziedzice) RAZEM WARTOŚĆ BRUTTO [PLN] </t>
  </si>
  <si>
    <t>GM.3N</t>
  </si>
  <si>
    <t>GM.3V</t>
  </si>
  <si>
    <t>GM.3B</t>
  </si>
  <si>
    <t>NIE WPISYWAĆ RĘCZNIE - Autosumowanie wartości netto podzadań 24, 25, 27, 28</t>
  </si>
  <si>
    <t>NIE WPISYWAĆ RĘCZNIE - Automatyczne obliczenie podatku VAT 23% z sumy wartości netto podzadań 24, 25, 27, 28</t>
  </si>
  <si>
    <t>NIE WPISYWAĆ RĘCZNIE - Autosumowanie wartości netto podzadań 24, 25, 27, 28 oraz wartości podatku VAT 23%</t>
  </si>
  <si>
    <t xml:space="preserve">KONTRAKT IV CZĘŚĆ 3 (zakres zamówienia Przedsiębiorstwa Wodociągów i Kanalizacji Sp. z o.o.) RAZEM WARTOŚĆ BRUTTO [PLN] </t>
  </si>
  <si>
    <t>NIE WPISYWAĆ RĘCZNIE - Autosumowanie pozycji 1, 2, 3 dla podzadań 3, 5, 8, 24, 25, 27</t>
  </si>
  <si>
    <t>NIE WPISYWAĆ RĘCZNIE - Autosumowanie wartości netto podzadań 3, 5, 8, 24, 25, 27</t>
  </si>
  <si>
    <t>NIE WPISYWAĆ RĘCZNIE - Automatyczne obliczenie podatku VAT 23% z sumy wartości netto podzadań 3, 5, 8, 24, 25, 27</t>
  </si>
  <si>
    <t>NIE WPISYWAĆ RĘCZNIE - Autosumowanie wartości netto podzadań 3, 5, 8, 24, 25, 27 oraz wartości podatku VAT 23%</t>
  </si>
  <si>
    <t>Prosimy o wypełnienie jedynie pustych pól w kolumnie "Cena jednostkowa". Pozostałe wartości wypełnią się automatycznie.</t>
  </si>
  <si>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</si>
  <si>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</si>
  <si>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budownictwa drogowego:
Autostrady, drogi ekspresowe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3,0-5,0%
Drogi klasy GP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2,5-4,5%
Drogi klasy G i niższych klas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2,5-4,0%
Ulice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2,5-5,0%
</t>
    </r>
    <r>
      <rPr>
        <b/>
        <sz val="10"/>
        <color theme="1"/>
        <rFont val="Calibri"/>
        <family val="2"/>
        <charset val="238"/>
        <scheme val="minor"/>
      </rPr>
      <t>Koszt robót przewidzianych do wykonania w ramach zamówienia należy przyjąć jako sumę poz. 2 i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</si>
  <si>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</si>
  <si>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</si>
  <si>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</si>
  <si>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</si>
  <si>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</si>
  <si>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8.</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</si>
  <si>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9.</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</si>
  <si>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</si>
  <si>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</si>
  <si>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27.</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</si>
  <si>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28.</t>
    </r>
  </si>
  <si>
    <r>
      <t xml:space="preserve">Nazwa Zamówienia: Kontrakt IV: Budowa kanalizacji sanitarnej i modernizacja sieci wodociągowej na obszarze Czechowic-Dziedzic - Południe. </t>
    </r>
    <r>
      <rPr>
        <b/>
        <sz val="14"/>
        <color theme="1"/>
        <rFont val="Calibri"/>
        <family val="2"/>
        <charset val="238"/>
        <scheme val="minor"/>
      </rPr>
      <t>Część 1 (podzadanie 1, 22)</t>
    </r>
  </si>
  <si>
    <r>
      <t xml:space="preserve">Nazwa Zamówienia: Kontrakt IV: Budowa kanalizacji sanitarnej i modernizacja sieci wodociągowej na obszarze Czechowic-Dziedzic - Południe. </t>
    </r>
    <r>
      <rPr>
        <b/>
        <sz val="14"/>
        <color theme="1"/>
        <rFont val="Calibri"/>
        <family val="2"/>
        <charset val="238"/>
        <scheme val="minor"/>
      </rPr>
      <t>Część 2 (podzadanie 2, 23)</t>
    </r>
  </si>
  <si>
    <r>
      <t xml:space="preserve">Nazwa Zamówienia:  Kontrakt IV: Budowa kanalizacji sanitarnej i modernizacja sieci wodociągowej na obszarze Czechowic-Dziedzic - Południe. </t>
    </r>
    <r>
      <rPr>
        <b/>
        <sz val="14"/>
        <color theme="1"/>
        <rFont val="Calibri"/>
        <family val="2"/>
        <charset val="238"/>
        <scheme val="minor"/>
      </rPr>
      <t>Część 3 (podzadanie 3, 4, 5, 8, 9, 24, 25, 27, 28)</t>
    </r>
  </si>
  <si>
    <r>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Programem Funkcjonalno-Użytkowym, umową, przedmiarem robót oraz obowiązującymi przepisami. Kwoty wprowadzone przez Wykonawcę w odniesieniu do wszystkich pozycji w Wykazach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Wykazach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Zakres robót objęty zamówieniem nie obejmuje wykonania przyłączy do zabudowań. Na wykonanie przyłączy Zamawiający ogłosi kolejne postępowanie przetargowe w terminie późniejszym.
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t>
    </r>
    <r>
      <rPr>
        <b/>
        <sz val="11"/>
        <color theme="4"/>
        <rFont val="Calibri"/>
        <family val="2"/>
        <charset val="238"/>
        <scheme val="minor"/>
      </rPr>
      <t>Suma wartości brutto wyszczególnionych w Wykazach Cen dla każdego z Zamawiających, odrębnie dla każdej z Części zamówienia, powinna być zgodna z ceną ofertową Wykonawcy z formularza ofertowego.</t>
    </r>
  </si>
  <si>
    <r>
      <t xml:space="preserve">Załącznik nr 1a - wzór Wykazu Cen </t>
    </r>
    <r>
      <rPr>
        <b/>
        <sz val="11"/>
        <color theme="4"/>
        <rFont val="Calibri"/>
        <family val="2"/>
        <charset val="238"/>
        <scheme val="minor"/>
      </rPr>
      <t>(Załącznik nr 3 do Umowy)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</si>
</sst>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8"/>
      <color theme="1"/>
      <name val="Calibri"/>
      <family val="2"/>
      <charset val="238"/>
      <scheme val="minor"/>
    </font>
    <font>
      <b/>
      <sz val="14"/>
      <color theme="1"/>
      <name val="Calibri"/>
      <family val="2"/>
      <charset val="238"/>
      <scheme val="minor"/>
    </font>
    <font>
      <b/>
      <sz val="12"/>
      <color theme="1"/>
      <name val="Calibri"/>
      <family val="2"/>
      <charset val="238"/>
      <scheme val="minor"/>
    </font>
    <font>
      <sz val="9"/>
      <name val="Arial"/>
      <family val="2"/>
      <charset val="238"/>
    </font>
    <font>
      <sz val="8"/>
      <color theme="1"/>
      <name val="Arial"/>
      <family val="2"/>
      <charset val="238"/>
    </font>
    <font>
      <sz val="10"/>
      <color theme="1"/>
      <name val="Calibri"/>
      <family val="2"/>
      <charset val="238"/>
      <scheme val="minor"/>
    </font>
    <font>
      <b/>
      <sz val="10"/>
      <color theme="1"/>
      <name val="Calibri"/>
      <family val="2"/>
      <charset val="238"/>
      <scheme val="minor"/>
    </font>
    <font>
      <b/>
      <sz val="14"/>
      <name val="Calibri"/>
      <family val="2"/>
      <charset val="238"/>
      <scheme val="minor"/>
    </font>
    <font>
      <b/>
      <u/>
      <sz val="16"/>
      <name val="Calibri"/>
      <family val="2"/>
      <charset val="238"/>
      <scheme val="minor"/>
    </font>
    <font>
      <b/>
      <u/>
      <sz val="14"/>
      <name val="Calibri"/>
      <family val="2"/>
      <charset val="238"/>
      <scheme val="minor"/>
    </font>
    <font>
      <b/>
      <sz val="16"/>
      <color theme="1"/>
      <name val="Calibri"/>
      <family val="2"/>
      <charset val="238"/>
      <scheme val="minor"/>
    </font>
    <font>
      <b/>
      <sz val="11"/>
      <color theme="4"/>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Alignment="1">
      <alignment vertical="center"/>
    </xf>
    <xf numFmtId="0" fontId="1"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vertical="center"/>
    </xf>
    <xf numFmtId="49" fontId="2"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applyAlignment="1">
      <alignment vertical="center"/>
    </xf>
    <xf numFmtId="49"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4" fontId="2" fillId="0" borderId="9"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49" fontId="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2" fillId="0" borderId="24"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4" fontId="2" fillId="0" borderId="26" xfId="0" applyNumberFormat="1"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9" fontId="11" fillId="2" borderId="1" xfId="0" applyNumberFormat="1" applyFont="1" applyFill="1" applyBorder="1" applyAlignment="1">
      <alignment horizontal="center" vertical="center" wrapText="1"/>
    </xf>
    <xf numFmtId="0" fontId="0" fillId="2" borderId="1"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5" fillId="0" borderId="0" xfId="0" applyFont="1" applyAlignment="1">
      <alignment vertical="center" wrapText="1"/>
    </xf>
    <xf numFmtId="0" fontId="16" fillId="0" borderId="0" xfId="0" applyFont="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4" fontId="6" fillId="0" borderId="1" xfId="0" applyNumberFormat="1" applyFont="1" applyFill="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5" xfId="0" applyFont="1" applyBorder="1" applyAlignment="1" applyProtection="1">
      <alignment vertical="center" wrapText="1"/>
    </xf>
    <xf numFmtId="4" fontId="2" fillId="0" borderId="26"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49" fontId="2"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1" xfId="0" applyFont="1" applyFill="1" applyBorder="1" applyAlignment="1" applyProtection="1">
      <alignment horizontal="right" vertical="center"/>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0" fillId="2" borderId="1" xfId="0"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vertical="center" wrapText="1"/>
      <protection locked="0"/>
    </xf>
    <xf numFmtId="4" fontId="1" fillId="0" borderId="1" xfId="0" applyNumberFormat="1" applyFont="1" applyFill="1" applyBorder="1" applyAlignment="1" applyProtection="1">
      <alignment horizontal="left" vertical="center"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22" xfId="0" applyFont="1" applyBorder="1" applyAlignment="1">
      <alignment horizontal="left"/>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4" fontId="0" fillId="2" borderId="2"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4" fontId="0" fillId="3" borderId="2"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 fillId="2" borderId="10" xfId="0" applyFont="1" applyFill="1" applyBorder="1" applyAlignment="1">
      <alignment horizontal="left" vertical="center" wrapText="1"/>
    </xf>
    <xf numFmtId="4" fontId="0" fillId="2" borderId="3"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4" fillId="2" borderId="1" xfId="0" applyFont="1" applyFill="1" applyBorder="1" applyAlignment="1">
      <alignment horizontal="left" vertical="center" wrapText="1"/>
    </xf>
    <xf numFmtId="0" fontId="17" fillId="0" borderId="14"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4" fontId="1" fillId="2" borderId="2"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 fontId="0" fillId="2" borderId="2" xfId="0" applyNumberFormat="1"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4" fontId="0" fillId="3" borderId="2" xfId="0" applyNumberFormat="1"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4" fontId="0" fillId="2" borderId="3" xfId="0" applyNumberFormat="1" applyFont="1" applyFill="1" applyBorder="1" applyAlignment="1" applyProtection="1">
      <alignment horizontal="center" vertical="center"/>
    </xf>
    <xf numFmtId="4" fontId="0" fillId="2" borderId="4" xfId="0" applyNumberFormat="1" applyFont="1" applyFill="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1"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xdr:row>
      <xdr:rowOff>123825</xdr:rowOff>
    </xdr:from>
    <xdr:to>
      <xdr:col>10</xdr:col>
      <xdr:colOff>221098</xdr:colOff>
      <xdr:row>6</xdr:row>
      <xdr:rowOff>183349</xdr:rowOff>
    </xdr:to>
    <xdr:pic>
      <xdr:nvPicPr>
        <xdr:cNvPr id="2" name="Obraz 1">
          <a:extLst>
            <a:ext uri="{FF2B5EF4-FFF2-40B4-BE49-F238E27FC236}">
              <a16:creationId xmlns:a16="http://schemas.microsoft.com/office/drawing/2014/main" id="{E160E770-5B87-494A-8C06-F30966F0D23F}"/>
            </a:ext>
          </a:extLst>
        </xdr:cNvPr>
        <xdr:cNvPicPr>
          <a:picLocks noChangeAspect="1"/>
        </xdr:cNvPicPr>
      </xdr:nvPicPr>
      <xdr:blipFill>
        <a:blip xmlns:r="http://schemas.openxmlformats.org/officeDocument/2006/relationships" r:embed="rId1"/>
        <a:stretch>
          <a:fillRect/>
        </a:stretch>
      </xdr:blipFill>
      <xdr:spPr>
        <a:xfrm>
          <a:off x="561975" y="123825"/>
          <a:ext cx="5755123"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6</xdr:col>
      <xdr:colOff>30598</xdr:colOff>
      <xdr:row>1</xdr:row>
      <xdr:rowOff>154774</xdr:rowOff>
    </xdr:to>
    <xdr:pic>
      <xdr:nvPicPr>
        <xdr:cNvPr id="2" name="Obraz 1">
          <a:extLst>
            <a:ext uri="{FF2B5EF4-FFF2-40B4-BE49-F238E27FC236}">
              <a16:creationId xmlns:a16="http://schemas.microsoft.com/office/drawing/2014/main" id="{AD270A26-3E0C-45AF-AF36-D615FA8987A3}"/>
            </a:ext>
          </a:extLst>
        </xdr:cNvPr>
        <xdr:cNvPicPr>
          <a:picLocks noChangeAspect="1"/>
        </xdr:cNvPicPr>
      </xdr:nvPicPr>
      <xdr:blipFill>
        <a:blip xmlns:r="http://schemas.openxmlformats.org/officeDocument/2006/relationships" r:embed="rId1"/>
        <a:stretch>
          <a:fillRect/>
        </a:stretch>
      </xdr:blipFill>
      <xdr:spPr>
        <a:xfrm>
          <a:off x="1162050" y="0"/>
          <a:ext cx="5755123" cy="101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0</xdr:rowOff>
    </xdr:from>
    <xdr:to>
      <xdr:col>5</xdr:col>
      <xdr:colOff>611623</xdr:colOff>
      <xdr:row>1</xdr:row>
      <xdr:rowOff>154774</xdr:rowOff>
    </xdr:to>
    <xdr:pic>
      <xdr:nvPicPr>
        <xdr:cNvPr id="2" name="Obraz 1">
          <a:extLst>
            <a:ext uri="{FF2B5EF4-FFF2-40B4-BE49-F238E27FC236}">
              <a16:creationId xmlns:a16="http://schemas.microsoft.com/office/drawing/2014/main" id="{4229E5BE-4EEA-4C05-AE0D-AA6C1A781A67}"/>
            </a:ext>
          </a:extLst>
        </xdr:cNvPr>
        <xdr:cNvPicPr>
          <a:picLocks noChangeAspect="1"/>
        </xdr:cNvPicPr>
      </xdr:nvPicPr>
      <xdr:blipFill>
        <a:blip xmlns:r="http://schemas.openxmlformats.org/officeDocument/2006/relationships" r:embed="rId1"/>
        <a:stretch>
          <a:fillRect/>
        </a:stretch>
      </xdr:blipFill>
      <xdr:spPr>
        <a:xfrm>
          <a:off x="1085850" y="0"/>
          <a:ext cx="5755123" cy="1012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0</xdr:rowOff>
    </xdr:from>
    <xdr:to>
      <xdr:col>6</xdr:col>
      <xdr:colOff>68698</xdr:colOff>
      <xdr:row>1</xdr:row>
      <xdr:rowOff>154774</xdr:rowOff>
    </xdr:to>
    <xdr:pic>
      <xdr:nvPicPr>
        <xdr:cNvPr id="3" name="Obraz 2">
          <a:extLst>
            <a:ext uri="{FF2B5EF4-FFF2-40B4-BE49-F238E27FC236}">
              <a16:creationId xmlns:a16="http://schemas.microsoft.com/office/drawing/2014/main" id="{A6F1EFED-A272-4140-91F7-D70AB023FD43}"/>
            </a:ext>
          </a:extLst>
        </xdr:cNvPr>
        <xdr:cNvPicPr>
          <a:picLocks noChangeAspect="1"/>
        </xdr:cNvPicPr>
      </xdr:nvPicPr>
      <xdr:blipFill>
        <a:blip xmlns:r="http://schemas.openxmlformats.org/officeDocument/2006/relationships" r:embed="rId1"/>
        <a:stretch>
          <a:fillRect/>
        </a:stretch>
      </xdr:blipFill>
      <xdr:spPr>
        <a:xfrm>
          <a:off x="1200150" y="0"/>
          <a:ext cx="5755123" cy="101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0</xdr:row>
      <xdr:rowOff>0</xdr:rowOff>
    </xdr:from>
    <xdr:to>
      <xdr:col>5</xdr:col>
      <xdr:colOff>649723</xdr:colOff>
      <xdr:row>1</xdr:row>
      <xdr:rowOff>164299</xdr:rowOff>
    </xdr:to>
    <xdr:pic>
      <xdr:nvPicPr>
        <xdr:cNvPr id="2" name="Obraz 1">
          <a:extLst>
            <a:ext uri="{FF2B5EF4-FFF2-40B4-BE49-F238E27FC236}">
              <a16:creationId xmlns:a16="http://schemas.microsoft.com/office/drawing/2014/main" id="{BA1DD984-B9E6-4C1F-BC48-60CACC92D1CB}"/>
            </a:ext>
          </a:extLst>
        </xdr:cNvPr>
        <xdr:cNvPicPr>
          <a:picLocks noChangeAspect="1"/>
        </xdr:cNvPicPr>
      </xdr:nvPicPr>
      <xdr:blipFill>
        <a:blip xmlns:r="http://schemas.openxmlformats.org/officeDocument/2006/relationships" r:embed="rId1"/>
        <a:stretch>
          <a:fillRect/>
        </a:stretch>
      </xdr:blipFill>
      <xdr:spPr>
        <a:xfrm>
          <a:off x="1209675" y="0"/>
          <a:ext cx="5755123" cy="101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764023</xdr:colOff>
      <xdr:row>1</xdr:row>
      <xdr:rowOff>154774</xdr:rowOff>
    </xdr:to>
    <xdr:pic>
      <xdr:nvPicPr>
        <xdr:cNvPr id="2" name="Obraz 1">
          <a:extLst>
            <a:ext uri="{FF2B5EF4-FFF2-40B4-BE49-F238E27FC236}">
              <a16:creationId xmlns:a16="http://schemas.microsoft.com/office/drawing/2014/main" id="{26B5696C-955A-48D9-A3F7-B5A5447DFEB0}"/>
            </a:ext>
          </a:extLst>
        </xdr:cNvPr>
        <xdr:cNvPicPr>
          <a:picLocks noChangeAspect="1"/>
        </xdr:cNvPicPr>
      </xdr:nvPicPr>
      <xdr:blipFill>
        <a:blip xmlns:r="http://schemas.openxmlformats.org/officeDocument/2006/relationships" r:embed="rId1"/>
        <a:stretch>
          <a:fillRect/>
        </a:stretch>
      </xdr:blipFill>
      <xdr:spPr>
        <a:xfrm>
          <a:off x="1095375" y="0"/>
          <a:ext cx="5755123" cy="1012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5</xdr:col>
      <xdr:colOff>535423</xdr:colOff>
      <xdr:row>1</xdr:row>
      <xdr:rowOff>154774</xdr:rowOff>
    </xdr:to>
    <xdr:pic>
      <xdr:nvPicPr>
        <xdr:cNvPr id="2" name="Obraz 1">
          <a:extLst>
            <a:ext uri="{FF2B5EF4-FFF2-40B4-BE49-F238E27FC236}">
              <a16:creationId xmlns:a16="http://schemas.microsoft.com/office/drawing/2014/main" id="{3632C592-AF7E-4C49-88DA-C17440D4211E}"/>
            </a:ext>
          </a:extLst>
        </xdr:cNvPr>
        <xdr:cNvPicPr>
          <a:picLocks noChangeAspect="1"/>
        </xdr:cNvPicPr>
      </xdr:nvPicPr>
      <xdr:blipFill>
        <a:blip xmlns:r="http://schemas.openxmlformats.org/officeDocument/2006/relationships" r:embed="rId1"/>
        <a:stretch>
          <a:fillRect/>
        </a:stretch>
      </xdr:blipFill>
      <xdr:spPr>
        <a:xfrm>
          <a:off x="1019175"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9FE04-6A37-471F-A0F7-A8202C41D5D6}">
  <dimension ref="A1:L42"/>
  <sheetViews>
    <sheetView tabSelected="1" view="pageBreakPreview" zoomScaleNormal="100" zoomScaleSheetLayoutView="100" workbookViewId="0">
      <selection sqref="A1:L1"/>
    </sheetView>
  </sheetViews>
  <sheetFormatPr defaultRowHeight="15" x14ac:dyDescent="0.25"/>
  <sheetData>
    <row r="1" spans="1:12" x14ac:dyDescent="0.25">
      <c r="A1" s="92" t="s">
        <v>176</v>
      </c>
      <c r="B1" s="92"/>
      <c r="C1" s="92"/>
      <c r="D1" s="92"/>
      <c r="E1" s="92"/>
      <c r="F1" s="92"/>
      <c r="G1" s="92"/>
      <c r="H1" s="92"/>
      <c r="I1" s="92"/>
      <c r="J1" s="92"/>
      <c r="K1" s="92"/>
      <c r="L1" s="92"/>
    </row>
    <row r="2" spans="1:12" x14ac:dyDescent="0.25">
      <c r="A2" s="83"/>
      <c r="B2" s="84"/>
      <c r="C2" s="84"/>
      <c r="D2" s="84"/>
      <c r="E2" s="84"/>
      <c r="F2" s="84"/>
      <c r="G2" s="84"/>
      <c r="H2" s="84"/>
      <c r="I2" s="84"/>
      <c r="J2" s="84"/>
      <c r="K2" s="84"/>
      <c r="L2" s="85"/>
    </row>
    <row r="3" spans="1:12" x14ac:dyDescent="0.25">
      <c r="A3" s="86"/>
      <c r="B3" s="87"/>
      <c r="C3" s="87"/>
      <c r="D3" s="87"/>
      <c r="E3" s="87"/>
      <c r="F3" s="87"/>
      <c r="G3" s="87"/>
      <c r="H3" s="87"/>
      <c r="I3" s="87"/>
      <c r="J3" s="87"/>
      <c r="K3" s="87"/>
      <c r="L3" s="88"/>
    </row>
    <row r="4" spans="1:12" x14ac:dyDescent="0.25">
      <c r="A4" s="86"/>
      <c r="B4" s="87"/>
      <c r="C4" s="87"/>
      <c r="D4" s="87"/>
      <c r="E4" s="87"/>
      <c r="F4" s="87"/>
      <c r="G4" s="87"/>
      <c r="H4" s="87"/>
      <c r="I4" s="87"/>
      <c r="J4" s="87"/>
      <c r="K4" s="87"/>
      <c r="L4" s="88"/>
    </row>
    <row r="5" spans="1:12" x14ac:dyDescent="0.25">
      <c r="A5" s="86"/>
      <c r="B5" s="87"/>
      <c r="C5" s="87"/>
      <c r="D5" s="87"/>
      <c r="E5" s="87"/>
      <c r="F5" s="87"/>
      <c r="G5" s="87"/>
      <c r="H5" s="87"/>
      <c r="I5" s="87"/>
      <c r="J5" s="87"/>
      <c r="K5" s="87"/>
      <c r="L5" s="88"/>
    </row>
    <row r="6" spans="1:12" x14ac:dyDescent="0.25">
      <c r="A6" s="86"/>
      <c r="B6" s="87"/>
      <c r="C6" s="87"/>
      <c r="D6" s="87"/>
      <c r="E6" s="87"/>
      <c r="F6" s="87"/>
      <c r="G6" s="87"/>
      <c r="H6" s="87"/>
      <c r="I6" s="87"/>
      <c r="J6" s="87"/>
      <c r="K6" s="87"/>
      <c r="L6" s="88"/>
    </row>
    <row r="7" spans="1:12" x14ac:dyDescent="0.25">
      <c r="A7" s="86"/>
      <c r="B7" s="87"/>
      <c r="C7" s="87"/>
      <c r="D7" s="87"/>
      <c r="E7" s="87"/>
      <c r="F7" s="87"/>
      <c r="G7" s="87"/>
      <c r="H7" s="87"/>
      <c r="I7" s="87"/>
      <c r="J7" s="87"/>
      <c r="K7" s="87"/>
      <c r="L7" s="88"/>
    </row>
    <row r="8" spans="1:12" ht="45.75" customHeight="1" x14ac:dyDescent="0.25">
      <c r="A8" s="89" t="s">
        <v>44</v>
      </c>
      <c r="B8" s="90"/>
      <c r="C8" s="90"/>
      <c r="D8" s="90"/>
      <c r="E8" s="90"/>
      <c r="F8" s="90"/>
      <c r="G8" s="90"/>
      <c r="H8" s="90"/>
      <c r="I8" s="90"/>
      <c r="J8" s="90"/>
      <c r="K8" s="90"/>
      <c r="L8" s="91"/>
    </row>
    <row r="9" spans="1:12" ht="15" customHeight="1" x14ac:dyDescent="0.25">
      <c r="A9" s="93" t="s">
        <v>175</v>
      </c>
      <c r="B9" s="94"/>
      <c r="C9" s="94"/>
      <c r="D9" s="94"/>
      <c r="E9" s="94"/>
      <c r="F9" s="94"/>
      <c r="G9" s="94"/>
      <c r="H9" s="94"/>
      <c r="I9" s="94"/>
      <c r="J9" s="94"/>
      <c r="K9" s="94"/>
      <c r="L9" s="95"/>
    </row>
    <row r="10" spans="1:12" x14ac:dyDescent="0.25">
      <c r="A10" s="93"/>
      <c r="B10" s="94"/>
      <c r="C10" s="94"/>
      <c r="D10" s="94"/>
      <c r="E10" s="94"/>
      <c r="F10" s="94"/>
      <c r="G10" s="94"/>
      <c r="H10" s="94"/>
      <c r="I10" s="94"/>
      <c r="J10" s="94"/>
      <c r="K10" s="94"/>
      <c r="L10" s="95"/>
    </row>
    <row r="11" spans="1:12" x14ac:dyDescent="0.25">
      <c r="A11" s="93"/>
      <c r="B11" s="94"/>
      <c r="C11" s="94"/>
      <c r="D11" s="94"/>
      <c r="E11" s="94"/>
      <c r="F11" s="94"/>
      <c r="G11" s="94"/>
      <c r="H11" s="94"/>
      <c r="I11" s="94"/>
      <c r="J11" s="94"/>
      <c r="K11" s="94"/>
      <c r="L11" s="95"/>
    </row>
    <row r="12" spans="1:12" x14ac:dyDescent="0.25">
      <c r="A12" s="93"/>
      <c r="B12" s="94"/>
      <c r="C12" s="94"/>
      <c r="D12" s="94"/>
      <c r="E12" s="94"/>
      <c r="F12" s="94"/>
      <c r="G12" s="94"/>
      <c r="H12" s="94"/>
      <c r="I12" s="94"/>
      <c r="J12" s="94"/>
      <c r="K12" s="94"/>
      <c r="L12" s="95"/>
    </row>
    <row r="13" spans="1:12" x14ac:dyDescent="0.25">
      <c r="A13" s="93"/>
      <c r="B13" s="94"/>
      <c r="C13" s="94"/>
      <c r="D13" s="94"/>
      <c r="E13" s="94"/>
      <c r="F13" s="94"/>
      <c r="G13" s="94"/>
      <c r="H13" s="94"/>
      <c r="I13" s="94"/>
      <c r="J13" s="94"/>
      <c r="K13" s="94"/>
      <c r="L13" s="95"/>
    </row>
    <row r="14" spans="1:12" x14ac:dyDescent="0.25">
      <c r="A14" s="93"/>
      <c r="B14" s="94"/>
      <c r="C14" s="94"/>
      <c r="D14" s="94"/>
      <c r="E14" s="94"/>
      <c r="F14" s="94"/>
      <c r="G14" s="94"/>
      <c r="H14" s="94"/>
      <c r="I14" s="94"/>
      <c r="J14" s="94"/>
      <c r="K14" s="94"/>
      <c r="L14" s="95"/>
    </row>
    <row r="15" spans="1:12" x14ac:dyDescent="0.25">
      <c r="A15" s="93"/>
      <c r="B15" s="94"/>
      <c r="C15" s="94"/>
      <c r="D15" s="94"/>
      <c r="E15" s="94"/>
      <c r="F15" s="94"/>
      <c r="G15" s="94"/>
      <c r="H15" s="94"/>
      <c r="I15" s="94"/>
      <c r="J15" s="94"/>
      <c r="K15" s="94"/>
      <c r="L15" s="95"/>
    </row>
    <row r="16" spans="1:12" x14ac:dyDescent="0.25">
      <c r="A16" s="93"/>
      <c r="B16" s="94"/>
      <c r="C16" s="94"/>
      <c r="D16" s="94"/>
      <c r="E16" s="94"/>
      <c r="F16" s="94"/>
      <c r="G16" s="94"/>
      <c r="H16" s="94"/>
      <c r="I16" s="94"/>
      <c r="J16" s="94"/>
      <c r="K16" s="94"/>
      <c r="L16" s="95"/>
    </row>
    <row r="17" spans="1:12" x14ac:dyDescent="0.25">
      <c r="A17" s="93"/>
      <c r="B17" s="94"/>
      <c r="C17" s="94"/>
      <c r="D17" s="94"/>
      <c r="E17" s="94"/>
      <c r="F17" s="94"/>
      <c r="G17" s="94"/>
      <c r="H17" s="94"/>
      <c r="I17" s="94"/>
      <c r="J17" s="94"/>
      <c r="K17" s="94"/>
      <c r="L17" s="95"/>
    </row>
    <row r="18" spans="1:12" x14ac:dyDescent="0.25">
      <c r="A18" s="93"/>
      <c r="B18" s="94"/>
      <c r="C18" s="94"/>
      <c r="D18" s="94"/>
      <c r="E18" s="94"/>
      <c r="F18" s="94"/>
      <c r="G18" s="94"/>
      <c r="H18" s="94"/>
      <c r="I18" s="94"/>
      <c r="J18" s="94"/>
      <c r="K18" s="94"/>
      <c r="L18" s="95"/>
    </row>
    <row r="19" spans="1:12" x14ac:dyDescent="0.25">
      <c r="A19" s="93"/>
      <c r="B19" s="94"/>
      <c r="C19" s="94"/>
      <c r="D19" s="94"/>
      <c r="E19" s="94"/>
      <c r="F19" s="94"/>
      <c r="G19" s="94"/>
      <c r="H19" s="94"/>
      <c r="I19" s="94"/>
      <c r="J19" s="94"/>
      <c r="K19" s="94"/>
      <c r="L19" s="95"/>
    </row>
    <row r="20" spans="1:12" x14ac:dyDescent="0.25">
      <c r="A20" s="93"/>
      <c r="B20" s="94"/>
      <c r="C20" s="94"/>
      <c r="D20" s="94"/>
      <c r="E20" s="94"/>
      <c r="F20" s="94"/>
      <c r="G20" s="94"/>
      <c r="H20" s="94"/>
      <c r="I20" s="94"/>
      <c r="J20" s="94"/>
      <c r="K20" s="94"/>
      <c r="L20" s="95"/>
    </row>
    <row r="21" spans="1:12" x14ac:dyDescent="0.25">
      <c r="A21" s="93"/>
      <c r="B21" s="94"/>
      <c r="C21" s="94"/>
      <c r="D21" s="94"/>
      <c r="E21" s="94"/>
      <c r="F21" s="94"/>
      <c r="G21" s="94"/>
      <c r="H21" s="94"/>
      <c r="I21" s="94"/>
      <c r="J21" s="94"/>
      <c r="K21" s="94"/>
      <c r="L21" s="95"/>
    </row>
    <row r="22" spans="1:12" x14ac:dyDescent="0.25">
      <c r="A22" s="93"/>
      <c r="B22" s="94"/>
      <c r="C22" s="94"/>
      <c r="D22" s="94"/>
      <c r="E22" s="94"/>
      <c r="F22" s="94"/>
      <c r="G22" s="94"/>
      <c r="H22" s="94"/>
      <c r="I22" s="94"/>
      <c r="J22" s="94"/>
      <c r="K22" s="94"/>
      <c r="L22" s="95"/>
    </row>
    <row r="23" spans="1:12" x14ac:dyDescent="0.25">
      <c r="A23" s="93"/>
      <c r="B23" s="94"/>
      <c r="C23" s="94"/>
      <c r="D23" s="94"/>
      <c r="E23" s="94"/>
      <c r="F23" s="94"/>
      <c r="G23" s="94"/>
      <c r="H23" s="94"/>
      <c r="I23" s="94"/>
      <c r="J23" s="94"/>
      <c r="K23" s="94"/>
      <c r="L23" s="95"/>
    </row>
    <row r="24" spans="1:12" x14ac:dyDescent="0.25">
      <c r="A24" s="93"/>
      <c r="B24" s="94"/>
      <c r="C24" s="94"/>
      <c r="D24" s="94"/>
      <c r="E24" s="94"/>
      <c r="F24" s="94"/>
      <c r="G24" s="94"/>
      <c r="H24" s="94"/>
      <c r="I24" s="94"/>
      <c r="J24" s="94"/>
      <c r="K24" s="94"/>
      <c r="L24" s="95"/>
    </row>
    <row r="25" spans="1:12" x14ac:dyDescent="0.25">
      <c r="A25" s="93"/>
      <c r="B25" s="94"/>
      <c r="C25" s="94"/>
      <c r="D25" s="94"/>
      <c r="E25" s="94"/>
      <c r="F25" s="94"/>
      <c r="G25" s="94"/>
      <c r="H25" s="94"/>
      <c r="I25" s="94"/>
      <c r="J25" s="94"/>
      <c r="K25" s="94"/>
      <c r="L25" s="95"/>
    </row>
    <row r="26" spans="1:12" x14ac:dyDescent="0.25">
      <c r="A26" s="93"/>
      <c r="B26" s="94"/>
      <c r="C26" s="94"/>
      <c r="D26" s="94"/>
      <c r="E26" s="94"/>
      <c r="F26" s="94"/>
      <c r="G26" s="94"/>
      <c r="H26" s="94"/>
      <c r="I26" s="94"/>
      <c r="J26" s="94"/>
      <c r="K26" s="94"/>
      <c r="L26" s="95"/>
    </row>
    <row r="27" spans="1:12" x14ac:dyDescent="0.25">
      <c r="A27" s="93"/>
      <c r="B27" s="94"/>
      <c r="C27" s="94"/>
      <c r="D27" s="94"/>
      <c r="E27" s="94"/>
      <c r="F27" s="94"/>
      <c r="G27" s="94"/>
      <c r="H27" s="94"/>
      <c r="I27" s="94"/>
      <c r="J27" s="94"/>
      <c r="K27" s="94"/>
      <c r="L27" s="95"/>
    </row>
    <row r="28" spans="1:12" x14ac:dyDescent="0.25">
      <c r="A28" s="93"/>
      <c r="B28" s="94"/>
      <c r="C28" s="94"/>
      <c r="D28" s="94"/>
      <c r="E28" s="94"/>
      <c r="F28" s="94"/>
      <c r="G28" s="94"/>
      <c r="H28" s="94"/>
      <c r="I28" s="94"/>
      <c r="J28" s="94"/>
      <c r="K28" s="94"/>
      <c r="L28" s="95"/>
    </row>
    <row r="29" spans="1:12" x14ac:dyDescent="0.25">
      <c r="A29" s="93"/>
      <c r="B29" s="94"/>
      <c r="C29" s="94"/>
      <c r="D29" s="94"/>
      <c r="E29" s="94"/>
      <c r="F29" s="94"/>
      <c r="G29" s="94"/>
      <c r="H29" s="94"/>
      <c r="I29" s="94"/>
      <c r="J29" s="94"/>
      <c r="K29" s="94"/>
      <c r="L29" s="95"/>
    </row>
    <row r="30" spans="1:12" x14ac:dyDescent="0.25">
      <c r="A30" s="93"/>
      <c r="B30" s="94"/>
      <c r="C30" s="94"/>
      <c r="D30" s="94"/>
      <c r="E30" s="94"/>
      <c r="F30" s="94"/>
      <c r="G30" s="94"/>
      <c r="H30" s="94"/>
      <c r="I30" s="94"/>
      <c r="J30" s="94"/>
      <c r="K30" s="94"/>
      <c r="L30" s="95"/>
    </row>
    <row r="31" spans="1:12" x14ac:dyDescent="0.25">
      <c r="A31" s="93"/>
      <c r="B31" s="94"/>
      <c r="C31" s="94"/>
      <c r="D31" s="94"/>
      <c r="E31" s="94"/>
      <c r="F31" s="94"/>
      <c r="G31" s="94"/>
      <c r="H31" s="94"/>
      <c r="I31" s="94"/>
      <c r="J31" s="94"/>
      <c r="K31" s="94"/>
      <c r="L31" s="95"/>
    </row>
    <row r="32" spans="1:12" x14ac:dyDescent="0.25">
      <c r="A32" s="93"/>
      <c r="B32" s="94"/>
      <c r="C32" s="94"/>
      <c r="D32" s="94"/>
      <c r="E32" s="94"/>
      <c r="F32" s="94"/>
      <c r="G32" s="94"/>
      <c r="H32" s="94"/>
      <c r="I32" s="94"/>
      <c r="J32" s="94"/>
      <c r="K32" s="94"/>
      <c r="L32" s="95"/>
    </row>
    <row r="33" spans="1:12" x14ac:dyDescent="0.25">
      <c r="A33" s="93"/>
      <c r="B33" s="94"/>
      <c r="C33" s="94"/>
      <c r="D33" s="94"/>
      <c r="E33" s="94"/>
      <c r="F33" s="94"/>
      <c r="G33" s="94"/>
      <c r="H33" s="94"/>
      <c r="I33" s="94"/>
      <c r="J33" s="94"/>
      <c r="K33" s="94"/>
      <c r="L33" s="95"/>
    </row>
    <row r="34" spans="1:12" x14ac:dyDescent="0.25">
      <c r="A34" s="93"/>
      <c r="B34" s="94"/>
      <c r="C34" s="94"/>
      <c r="D34" s="94"/>
      <c r="E34" s="94"/>
      <c r="F34" s="94"/>
      <c r="G34" s="94"/>
      <c r="H34" s="94"/>
      <c r="I34" s="94"/>
      <c r="J34" s="94"/>
      <c r="K34" s="94"/>
      <c r="L34" s="95"/>
    </row>
    <row r="35" spans="1:12" x14ac:dyDescent="0.25">
      <c r="A35" s="93"/>
      <c r="B35" s="94"/>
      <c r="C35" s="94"/>
      <c r="D35" s="94"/>
      <c r="E35" s="94"/>
      <c r="F35" s="94"/>
      <c r="G35" s="94"/>
      <c r="H35" s="94"/>
      <c r="I35" s="94"/>
      <c r="J35" s="94"/>
      <c r="K35" s="94"/>
      <c r="L35" s="95"/>
    </row>
    <row r="36" spans="1:12" x14ac:dyDescent="0.25">
      <c r="A36" s="93"/>
      <c r="B36" s="94"/>
      <c r="C36" s="94"/>
      <c r="D36" s="94"/>
      <c r="E36" s="94"/>
      <c r="F36" s="94"/>
      <c r="G36" s="94"/>
      <c r="H36" s="94"/>
      <c r="I36" s="94"/>
      <c r="J36" s="94"/>
      <c r="K36" s="94"/>
      <c r="L36" s="95"/>
    </row>
    <row r="37" spans="1:12" x14ac:dyDescent="0.25">
      <c r="A37" s="93"/>
      <c r="B37" s="94"/>
      <c r="C37" s="94"/>
      <c r="D37" s="94"/>
      <c r="E37" s="94"/>
      <c r="F37" s="94"/>
      <c r="G37" s="94"/>
      <c r="H37" s="94"/>
      <c r="I37" s="94"/>
      <c r="J37" s="94"/>
      <c r="K37" s="94"/>
      <c r="L37" s="95"/>
    </row>
    <row r="38" spans="1:12" x14ac:dyDescent="0.25">
      <c r="A38" s="93"/>
      <c r="B38" s="94"/>
      <c r="C38" s="94"/>
      <c r="D38" s="94"/>
      <c r="E38" s="94"/>
      <c r="F38" s="94"/>
      <c r="G38" s="94"/>
      <c r="H38" s="94"/>
      <c r="I38" s="94"/>
      <c r="J38" s="94"/>
      <c r="K38" s="94"/>
      <c r="L38" s="95"/>
    </row>
    <row r="39" spans="1:12" x14ac:dyDescent="0.25">
      <c r="A39" s="93"/>
      <c r="B39" s="94"/>
      <c r="C39" s="94"/>
      <c r="D39" s="94"/>
      <c r="E39" s="94"/>
      <c r="F39" s="94"/>
      <c r="G39" s="94"/>
      <c r="H39" s="94"/>
      <c r="I39" s="94"/>
      <c r="J39" s="94"/>
      <c r="K39" s="94"/>
      <c r="L39" s="95"/>
    </row>
    <row r="40" spans="1:12" x14ac:dyDescent="0.25">
      <c r="A40" s="93"/>
      <c r="B40" s="94"/>
      <c r="C40" s="94"/>
      <c r="D40" s="94"/>
      <c r="E40" s="94"/>
      <c r="F40" s="94"/>
      <c r="G40" s="94"/>
      <c r="H40" s="94"/>
      <c r="I40" s="94"/>
      <c r="J40" s="94"/>
      <c r="K40" s="94"/>
      <c r="L40" s="95"/>
    </row>
    <row r="41" spans="1:12" x14ac:dyDescent="0.25">
      <c r="A41" s="93"/>
      <c r="B41" s="94"/>
      <c r="C41" s="94"/>
      <c r="D41" s="94"/>
      <c r="E41" s="94"/>
      <c r="F41" s="94"/>
      <c r="G41" s="94"/>
      <c r="H41" s="94"/>
      <c r="I41" s="94"/>
      <c r="J41" s="94"/>
      <c r="K41" s="94"/>
      <c r="L41" s="95"/>
    </row>
    <row r="42" spans="1:12" x14ac:dyDescent="0.25">
      <c r="A42" s="96"/>
      <c r="B42" s="97"/>
      <c r="C42" s="97"/>
      <c r="D42" s="97"/>
      <c r="E42" s="97"/>
      <c r="F42" s="97"/>
      <c r="G42" s="97"/>
      <c r="H42" s="97"/>
      <c r="I42" s="97"/>
      <c r="J42" s="97"/>
      <c r="K42" s="97"/>
      <c r="L42" s="98"/>
    </row>
  </sheetData>
  <sheetProtection algorithmName="SHA-512" hashValue="cFA/oAFIIsjJiIQXY105XvwIE7lQrKfgIeuSItlHQZ5EmWSMXI2YXxLkSbIUOEAHTu5wxJrCg080dIxMkal3Qw==" saltValue="DMWcSzbdg1KEhHXSWhBrpQ==" spinCount="100000" sheet="1" objects="1" scenarios="1"/>
  <mergeCells count="4">
    <mergeCell ref="A2:L7"/>
    <mergeCell ref="A8:L8"/>
    <mergeCell ref="A1:L1"/>
    <mergeCell ref="A9:L42"/>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083CF-756A-4ABF-B4B4-97ED57E5839B}">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5.85546875" style="1" customWidth="1"/>
    <col min="9" max="16384" width="9.140625" style="1"/>
  </cols>
  <sheetData>
    <row r="1" spans="1:8" ht="37.5" x14ac:dyDescent="0.25">
      <c r="A1" s="127" t="s">
        <v>36</v>
      </c>
      <c r="B1" s="127"/>
      <c r="C1" s="127"/>
      <c r="D1" s="127"/>
      <c r="E1" s="127"/>
      <c r="F1" s="127"/>
      <c r="G1" s="127"/>
      <c r="H1" s="58" t="s">
        <v>157</v>
      </c>
    </row>
    <row r="2" spans="1:8" ht="39" customHeight="1" x14ac:dyDescent="0.25">
      <c r="A2" s="117" t="s">
        <v>52</v>
      </c>
      <c r="B2" s="118"/>
      <c r="C2" s="118"/>
      <c r="D2" s="118"/>
      <c r="E2" s="118"/>
      <c r="F2" s="118"/>
      <c r="G2" s="119"/>
    </row>
    <row r="3" spans="1:8" ht="39" customHeight="1" x14ac:dyDescent="0.25">
      <c r="A3" s="130" t="s">
        <v>45</v>
      </c>
      <c r="B3" s="131"/>
      <c r="C3" s="131"/>
      <c r="D3" s="131"/>
      <c r="E3" s="131"/>
      <c r="F3" s="131"/>
      <c r="G3" s="132"/>
    </row>
    <row r="4" spans="1:8" ht="38.25" customHeight="1" thickBot="1" x14ac:dyDescent="0.3">
      <c r="A4" s="133" t="s">
        <v>174</v>
      </c>
      <c r="B4" s="134"/>
      <c r="C4" s="134"/>
      <c r="D4" s="134"/>
      <c r="E4" s="134"/>
      <c r="F4" s="134"/>
      <c r="G4" s="135"/>
    </row>
    <row r="5" spans="1:8" ht="45.75" thickBot="1" x14ac:dyDescent="0.3">
      <c r="A5" s="9" t="s">
        <v>0</v>
      </c>
      <c r="B5" s="10" t="s">
        <v>40</v>
      </c>
      <c r="C5" s="11" t="s">
        <v>1</v>
      </c>
      <c r="D5" s="10" t="s">
        <v>2</v>
      </c>
      <c r="E5" s="10" t="s">
        <v>3</v>
      </c>
      <c r="F5" s="10" t="s">
        <v>4</v>
      </c>
      <c r="G5" s="12" t="s">
        <v>5</v>
      </c>
    </row>
    <row r="6" spans="1:8" ht="120" customHeight="1" x14ac:dyDescent="0.25">
      <c r="A6" s="171" t="s">
        <v>55</v>
      </c>
      <c r="B6" s="171"/>
      <c r="C6" s="171"/>
      <c r="D6" s="171"/>
      <c r="E6" s="171"/>
      <c r="F6" s="171"/>
      <c r="G6" s="171"/>
    </row>
    <row r="7" spans="1:8" ht="127.5" x14ac:dyDescent="0.25">
      <c r="A7" s="45">
        <v>1</v>
      </c>
      <c r="B7" s="14" t="s">
        <v>38</v>
      </c>
      <c r="C7" s="15" t="s">
        <v>47</v>
      </c>
      <c r="D7" s="17" t="s">
        <v>7</v>
      </c>
      <c r="E7" s="17">
        <v>1</v>
      </c>
      <c r="F7" s="80"/>
      <c r="G7" s="18">
        <f>ROUND(E7*F7,2)</f>
        <v>0</v>
      </c>
      <c r="H7" s="52" t="s">
        <v>160</v>
      </c>
    </row>
    <row r="8" spans="1:8" ht="84" x14ac:dyDescent="0.25">
      <c r="A8" s="45" t="s">
        <v>48</v>
      </c>
      <c r="B8" s="14" t="s">
        <v>57</v>
      </c>
      <c r="C8" s="15" t="s">
        <v>49</v>
      </c>
      <c r="D8" s="46" t="s">
        <v>7</v>
      </c>
      <c r="E8" s="17">
        <v>1</v>
      </c>
      <c r="F8" s="81"/>
      <c r="G8" s="18">
        <f t="shared" ref="G8:G9" si="0">ROUND(E8*F8,2)</f>
        <v>0</v>
      </c>
    </row>
    <row r="9" spans="1:8" ht="84" x14ac:dyDescent="0.25">
      <c r="A9" s="45" t="s">
        <v>37</v>
      </c>
      <c r="B9" s="14" t="s">
        <v>57</v>
      </c>
      <c r="C9" s="16" t="s">
        <v>50</v>
      </c>
      <c r="D9" s="17" t="s">
        <v>7</v>
      </c>
      <c r="E9" s="17">
        <v>1</v>
      </c>
      <c r="F9" s="82"/>
      <c r="G9" s="18">
        <f t="shared" si="0"/>
        <v>0</v>
      </c>
    </row>
    <row r="10" spans="1:8" ht="20.100000000000001" customHeight="1" x14ac:dyDescent="0.25">
      <c r="A10" s="43"/>
      <c r="B10" s="44"/>
      <c r="C10" s="2" t="s">
        <v>56</v>
      </c>
      <c r="D10" s="111">
        <f>SUM(G7:G9)</f>
        <v>0</v>
      </c>
      <c r="E10" s="112"/>
      <c r="F10" s="112"/>
      <c r="G10" s="113"/>
      <c r="H10" s="53" t="s">
        <v>153</v>
      </c>
    </row>
    <row r="11" spans="1:8" ht="30" x14ac:dyDescent="0.25">
      <c r="A11" s="54" t="s">
        <v>146</v>
      </c>
      <c r="B11" s="4"/>
      <c r="C11" s="55" t="s">
        <v>143</v>
      </c>
      <c r="D11" s="108">
        <f>D10</f>
        <v>0</v>
      </c>
      <c r="E11" s="109"/>
      <c r="F11" s="109"/>
      <c r="G11" s="110"/>
      <c r="H11" s="53" t="s">
        <v>154</v>
      </c>
    </row>
    <row r="12" spans="1:8" ht="30" x14ac:dyDescent="0.25">
      <c r="A12" s="54" t="s">
        <v>147</v>
      </c>
      <c r="B12" s="4"/>
      <c r="C12" s="55" t="s">
        <v>144</v>
      </c>
      <c r="D12" s="108">
        <f>ROUND(D11*0.23,2)</f>
        <v>0</v>
      </c>
      <c r="E12" s="124"/>
      <c r="F12" s="124"/>
      <c r="G12" s="125"/>
      <c r="H12" s="53" t="s">
        <v>155</v>
      </c>
    </row>
    <row r="13" spans="1:8" ht="30" x14ac:dyDescent="0.25">
      <c r="A13" s="7" t="s">
        <v>148</v>
      </c>
      <c r="B13" s="4"/>
      <c r="C13" s="56" t="s">
        <v>145</v>
      </c>
      <c r="D13" s="99">
        <f>D11+D12</f>
        <v>0</v>
      </c>
      <c r="E13" s="100"/>
      <c r="F13" s="100"/>
      <c r="G13" s="101"/>
      <c r="H13" s="53" t="s">
        <v>156</v>
      </c>
    </row>
  </sheetData>
  <sheetProtection algorithmName="SHA-512" hashValue="FWGJFhLIYLrGdBFl1L7pLhGHttyXA61FEBdQdBZRglLCdGvUqAXh68Ov2DCw7IQFzg/ESwi/DJl47rZX8kfxpA==" saltValue="Uplhye8/j3BrF+6d32QJVA=="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view="pageBreakPreview" zoomScaleNormal="100" zoomScaleSheetLayoutView="100" workbookViewId="0">
      <selection activeCell="H8" sqref="H8"/>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140625"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14" t="s">
        <v>36</v>
      </c>
      <c r="B2" s="115"/>
      <c r="C2" s="115"/>
      <c r="D2" s="115"/>
      <c r="E2" s="115"/>
      <c r="F2" s="115"/>
      <c r="G2" s="116"/>
    </row>
    <row r="3" spans="1:8" ht="39" customHeight="1" x14ac:dyDescent="0.25">
      <c r="A3" s="117" t="s">
        <v>43</v>
      </c>
      <c r="B3" s="118"/>
      <c r="C3" s="118"/>
      <c r="D3" s="118"/>
      <c r="E3" s="118"/>
      <c r="F3" s="118"/>
      <c r="G3" s="119"/>
    </row>
    <row r="4" spans="1:8" ht="39" customHeight="1" x14ac:dyDescent="0.25">
      <c r="A4" s="105" t="s">
        <v>58</v>
      </c>
      <c r="B4" s="106"/>
      <c r="C4" s="106"/>
      <c r="D4" s="106"/>
      <c r="E4" s="106"/>
      <c r="F4" s="106"/>
      <c r="G4" s="107"/>
    </row>
    <row r="5" spans="1:8" ht="39" customHeight="1" thickBot="1" x14ac:dyDescent="0.3">
      <c r="A5" s="120" t="s">
        <v>172</v>
      </c>
      <c r="B5" s="121"/>
      <c r="C5" s="121"/>
      <c r="D5" s="121"/>
      <c r="E5" s="121"/>
      <c r="F5" s="121"/>
      <c r="G5" s="122"/>
    </row>
    <row r="6" spans="1:8" ht="45.75" thickBot="1" x14ac:dyDescent="0.3">
      <c r="A6" s="47" t="s">
        <v>0</v>
      </c>
      <c r="B6" s="48" t="s">
        <v>40</v>
      </c>
      <c r="C6" s="49" t="s">
        <v>1</v>
      </c>
      <c r="D6" s="48" t="s">
        <v>2</v>
      </c>
      <c r="E6" s="48" t="s">
        <v>3</v>
      </c>
      <c r="F6" s="48" t="s">
        <v>4</v>
      </c>
      <c r="G6" s="50" t="s">
        <v>5</v>
      </c>
    </row>
    <row r="7" spans="1:8" ht="51" customHeight="1" x14ac:dyDescent="0.25">
      <c r="A7" s="123" t="s">
        <v>20</v>
      </c>
      <c r="B7" s="123"/>
      <c r="C7" s="123"/>
      <c r="D7" s="123"/>
      <c r="E7" s="123"/>
      <c r="F7" s="123"/>
      <c r="G7" s="123"/>
    </row>
    <row r="8" spans="1:8" ht="114.75" x14ac:dyDescent="0.25">
      <c r="A8" s="13">
        <v>1</v>
      </c>
      <c r="B8" s="14" t="s">
        <v>38</v>
      </c>
      <c r="C8" s="15" t="s">
        <v>6</v>
      </c>
      <c r="D8" s="14" t="s">
        <v>7</v>
      </c>
      <c r="E8" s="17">
        <v>1</v>
      </c>
      <c r="F8" s="59"/>
      <c r="G8" s="18">
        <f>ROUND(E8*F8,2)</f>
        <v>0</v>
      </c>
      <c r="H8" s="52" t="s">
        <v>158</v>
      </c>
    </row>
    <row r="9" spans="1:8" ht="120" x14ac:dyDescent="0.25">
      <c r="A9" s="13">
        <v>2</v>
      </c>
      <c r="B9" s="14" t="s">
        <v>41</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21</v>
      </c>
      <c r="D11" s="111">
        <f>SUM(G8:G10)</f>
        <v>0</v>
      </c>
      <c r="E11" s="112"/>
      <c r="F11" s="112"/>
      <c r="G11" s="113"/>
      <c r="H11" s="53" t="s">
        <v>66</v>
      </c>
    </row>
    <row r="12" spans="1:8" ht="30" x14ac:dyDescent="0.25">
      <c r="A12" s="54" t="s">
        <v>60</v>
      </c>
      <c r="B12" s="4"/>
      <c r="C12" s="55" t="s">
        <v>63</v>
      </c>
      <c r="D12" s="108">
        <f>D11</f>
        <v>0</v>
      </c>
      <c r="E12" s="109"/>
      <c r="F12" s="109"/>
      <c r="G12" s="110"/>
      <c r="H12" s="53" t="s">
        <v>67</v>
      </c>
    </row>
    <row r="13" spans="1:8" ht="30" x14ac:dyDescent="0.25">
      <c r="A13" s="54" t="s">
        <v>61</v>
      </c>
      <c r="B13" s="4"/>
      <c r="C13" s="55" t="s">
        <v>64</v>
      </c>
      <c r="D13" s="108">
        <f>ROUND(D12*0.23,2)</f>
        <v>0</v>
      </c>
      <c r="E13" s="124"/>
      <c r="F13" s="124"/>
      <c r="G13" s="125"/>
      <c r="H13" s="53" t="s">
        <v>68</v>
      </c>
    </row>
    <row r="14" spans="1:8" ht="30" x14ac:dyDescent="0.25">
      <c r="A14" s="7" t="s">
        <v>62</v>
      </c>
      <c r="B14" s="4"/>
      <c r="C14" s="56" t="s">
        <v>65</v>
      </c>
      <c r="D14" s="99">
        <f>D12+D13</f>
        <v>0</v>
      </c>
      <c r="E14" s="100"/>
      <c r="F14" s="100"/>
      <c r="G14" s="101"/>
      <c r="H14" s="53" t="s">
        <v>69</v>
      </c>
    </row>
  </sheetData>
  <sheetProtection algorithmName="SHA-512" hashValue="iTxzFYXr/59/0cZWLGQvjqXzQ6fpGEdsahfXteYprbUqz8adwM2DJ3uWtyW+d0+m1Xi6z+HPXOVzqDOcW9IoCA==" saltValue="e28cvU566ggTHW8OZpUNmw==" spinCount="100000" sheet="1" objects="1" scenarios="1"/>
  <mergeCells count="10">
    <mergeCell ref="D14:G14"/>
    <mergeCell ref="A1:G1"/>
    <mergeCell ref="A4:G4"/>
    <mergeCell ref="D12:G12"/>
    <mergeCell ref="D11:G11"/>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E335-EA81-47E4-9EFB-E2CA7A93098B}">
  <sheetPr>
    <pageSetUpPr fitToPage="1"/>
  </sheetPr>
  <dimension ref="A1:H1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3.5703125" style="1" customWidth="1"/>
    <col min="4" max="5" width="7" style="1" customWidth="1"/>
    <col min="6" max="6" width="12" style="1" customWidth="1"/>
    <col min="7" max="7" width="11.85546875" style="1" customWidth="1"/>
    <col min="8" max="8" width="116"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59</v>
      </c>
      <c r="B4" s="106"/>
      <c r="C4" s="106"/>
      <c r="D4" s="106"/>
      <c r="E4" s="106"/>
      <c r="F4" s="106"/>
      <c r="G4" s="107"/>
    </row>
    <row r="5" spans="1:8" ht="39" customHeight="1" thickBot="1" x14ac:dyDescent="0.3">
      <c r="A5" s="120" t="s">
        <v>172</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9" t="s">
        <v>22</v>
      </c>
      <c r="B7" s="129"/>
      <c r="C7" s="129"/>
      <c r="D7" s="129"/>
      <c r="E7" s="129"/>
      <c r="F7" s="129"/>
      <c r="G7" s="129"/>
    </row>
    <row r="8" spans="1:8" ht="127.5" x14ac:dyDescent="0.25">
      <c r="A8" s="13">
        <v>1</v>
      </c>
      <c r="B8" s="14" t="s">
        <v>38</v>
      </c>
      <c r="C8" s="15" t="s">
        <v>6</v>
      </c>
      <c r="D8" s="14" t="s">
        <v>7</v>
      </c>
      <c r="E8" s="17">
        <v>1</v>
      </c>
      <c r="F8" s="59"/>
      <c r="G8" s="18">
        <f>ROUND(E8*F8,2)</f>
        <v>0</v>
      </c>
      <c r="H8" s="52" t="s">
        <v>159</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23</v>
      </c>
      <c r="D11" s="111">
        <f>SUM(G8:G10)</f>
        <v>0</v>
      </c>
      <c r="E11" s="112"/>
      <c r="F11" s="112"/>
      <c r="G11" s="113"/>
      <c r="H11" s="53" t="s">
        <v>76</v>
      </c>
    </row>
    <row r="12" spans="1:8" ht="30" x14ac:dyDescent="0.25">
      <c r="A12" s="54" t="s">
        <v>71</v>
      </c>
      <c r="B12" s="4"/>
      <c r="C12" s="55" t="s">
        <v>70</v>
      </c>
      <c r="D12" s="108">
        <f>D11</f>
        <v>0</v>
      </c>
      <c r="E12" s="109"/>
      <c r="F12" s="109"/>
      <c r="G12" s="110"/>
      <c r="H12" s="53" t="s">
        <v>77</v>
      </c>
    </row>
    <row r="13" spans="1:8" ht="30" customHeight="1" x14ac:dyDescent="0.25">
      <c r="A13" s="54" t="s">
        <v>72</v>
      </c>
      <c r="B13" s="4"/>
      <c r="C13" s="55" t="s">
        <v>74</v>
      </c>
      <c r="D13" s="108">
        <f>ROUND(D12*0.23,2)</f>
        <v>0</v>
      </c>
      <c r="E13" s="124"/>
      <c r="F13" s="124"/>
      <c r="G13" s="125"/>
      <c r="H13" s="53" t="s">
        <v>78</v>
      </c>
    </row>
    <row r="14" spans="1:8" ht="30" x14ac:dyDescent="0.25">
      <c r="A14" s="7" t="s">
        <v>73</v>
      </c>
      <c r="B14" s="4"/>
      <c r="C14" s="56" t="s">
        <v>75</v>
      </c>
      <c r="D14" s="99">
        <f>D12+D13</f>
        <v>0</v>
      </c>
      <c r="E14" s="100"/>
      <c r="F14" s="100"/>
      <c r="G14" s="101"/>
      <c r="H14" s="53" t="s">
        <v>79</v>
      </c>
    </row>
  </sheetData>
  <sheetProtection algorithmName="SHA-512" hashValue="z/G3maQ1PDNmj24HB51tI7tK2Sx+A1XIM1ZQ9EKwWf9/ybDVlr3ULIbybhppjK1ejJyDgupa3/kb6DFDQoBfZw==" saltValue="17mJuOoIWequm8JTG7XWcw==" spinCount="100000" sheet="1" objects="1" scenarios="1"/>
  <mergeCells count="10">
    <mergeCell ref="D14:G14"/>
    <mergeCell ref="A1:G1"/>
    <mergeCell ref="A4:G4"/>
    <mergeCell ref="D11:G11"/>
    <mergeCell ref="D12:G12"/>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C780-92EB-4407-B409-03B94E16A32D}">
  <sheetPr>
    <pageSetUpPr fitToPage="1"/>
  </sheetPr>
  <dimension ref="A1:H45"/>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5.85546875" style="1" customWidth="1"/>
    <col min="5" max="5" width="10.140625" style="1" customWidth="1"/>
    <col min="6" max="6" width="12" style="1" customWidth="1"/>
    <col min="7" max="7" width="11.85546875" style="1" customWidth="1"/>
    <col min="8" max="8" width="115" style="1" customWidth="1"/>
    <col min="9" max="16384" width="9.140625" style="1"/>
  </cols>
  <sheetData>
    <row r="1" spans="1:8" ht="42" x14ac:dyDescent="0.25">
      <c r="A1" s="127" t="s">
        <v>36</v>
      </c>
      <c r="B1" s="127"/>
      <c r="C1" s="127"/>
      <c r="D1" s="127"/>
      <c r="E1" s="127"/>
      <c r="F1" s="127"/>
      <c r="G1" s="127"/>
      <c r="H1" s="57" t="s">
        <v>157</v>
      </c>
    </row>
    <row r="2" spans="1:8" ht="39" customHeight="1" x14ac:dyDescent="0.25">
      <c r="A2" s="117" t="s">
        <v>43</v>
      </c>
      <c r="B2" s="118"/>
      <c r="C2" s="118"/>
      <c r="D2" s="118"/>
      <c r="E2" s="118"/>
      <c r="F2" s="118"/>
      <c r="G2" s="119"/>
    </row>
    <row r="3" spans="1:8" ht="39" customHeight="1" x14ac:dyDescent="0.25">
      <c r="A3" s="130" t="s">
        <v>45</v>
      </c>
      <c r="B3" s="131"/>
      <c r="C3" s="131"/>
      <c r="D3" s="131"/>
      <c r="E3" s="131"/>
      <c r="F3" s="131"/>
      <c r="G3" s="132"/>
    </row>
    <row r="4" spans="1:8" ht="44.25" customHeight="1" x14ac:dyDescent="0.25">
      <c r="A4" s="133" t="s">
        <v>172</v>
      </c>
      <c r="B4" s="134"/>
      <c r="C4" s="134"/>
      <c r="D4" s="134"/>
      <c r="E4" s="134"/>
      <c r="F4" s="134"/>
      <c r="G4" s="135"/>
    </row>
    <row r="5" spans="1:8" ht="45" x14ac:dyDescent="0.25">
      <c r="A5" s="19" t="s">
        <v>0</v>
      </c>
      <c r="B5" s="20" t="s">
        <v>40</v>
      </c>
      <c r="C5" s="21" t="s">
        <v>1</v>
      </c>
      <c r="D5" s="20" t="s">
        <v>2</v>
      </c>
      <c r="E5" s="20" t="s">
        <v>3</v>
      </c>
      <c r="F5" s="20" t="s">
        <v>4</v>
      </c>
      <c r="G5" s="22" t="s">
        <v>5</v>
      </c>
    </row>
    <row r="6" spans="1:8" ht="84" customHeight="1" x14ac:dyDescent="0.25">
      <c r="A6" s="129" t="s">
        <v>46</v>
      </c>
      <c r="B6" s="129"/>
      <c r="C6" s="129"/>
      <c r="D6" s="129"/>
      <c r="E6" s="129"/>
      <c r="F6" s="129"/>
      <c r="G6" s="129"/>
    </row>
    <row r="7" spans="1:8" ht="127.5" x14ac:dyDescent="0.25">
      <c r="A7" s="13">
        <v>1</v>
      </c>
      <c r="B7" s="14" t="s">
        <v>38</v>
      </c>
      <c r="C7" s="15" t="s">
        <v>47</v>
      </c>
      <c r="D7" s="17" t="s">
        <v>7</v>
      </c>
      <c r="E7" s="51">
        <v>1</v>
      </c>
      <c r="F7" s="59"/>
      <c r="G7" s="18">
        <f>ROUND(E7*F7,2)</f>
        <v>0</v>
      </c>
      <c r="H7" s="52" t="s">
        <v>160</v>
      </c>
    </row>
    <row r="8" spans="1:8" ht="84" x14ac:dyDescent="0.25">
      <c r="A8" s="45" t="s">
        <v>48</v>
      </c>
      <c r="B8" s="14" t="s">
        <v>57</v>
      </c>
      <c r="C8" s="15" t="s">
        <v>49</v>
      </c>
      <c r="D8" s="46" t="s">
        <v>7</v>
      </c>
      <c r="E8" s="51">
        <v>1</v>
      </c>
      <c r="F8" s="61"/>
      <c r="G8" s="18">
        <f t="shared" ref="G8:G9" si="0">ROUND(E8*F8,2)</f>
        <v>0</v>
      </c>
    </row>
    <row r="9" spans="1:8" ht="84" x14ac:dyDescent="0.25">
      <c r="A9" s="45" t="s">
        <v>37</v>
      </c>
      <c r="B9" s="14" t="s">
        <v>57</v>
      </c>
      <c r="C9" s="16" t="s">
        <v>50</v>
      </c>
      <c r="D9" s="17" t="s">
        <v>7</v>
      </c>
      <c r="E9" s="51">
        <v>1</v>
      </c>
      <c r="F9" s="60"/>
      <c r="G9" s="18">
        <f t="shared" si="0"/>
        <v>0</v>
      </c>
    </row>
    <row r="10" spans="1:8" ht="15" customHeight="1" x14ac:dyDescent="0.25">
      <c r="A10" s="6"/>
      <c r="B10" s="3"/>
      <c r="C10" s="2" t="s">
        <v>51</v>
      </c>
      <c r="D10" s="111">
        <f>SUM(G7:G9)</f>
        <v>0</v>
      </c>
      <c r="E10" s="112"/>
      <c r="F10" s="112"/>
      <c r="G10" s="113"/>
      <c r="H10" s="53" t="s">
        <v>86</v>
      </c>
    </row>
    <row r="11" spans="1:8" ht="30" x14ac:dyDescent="0.25">
      <c r="A11" s="54" t="s">
        <v>80</v>
      </c>
      <c r="B11" s="4"/>
      <c r="C11" s="55" t="s">
        <v>83</v>
      </c>
      <c r="D11" s="108">
        <f>D10</f>
        <v>0</v>
      </c>
      <c r="E11" s="109"/>
      <c r="F11" s="109"/>
      <c r="G11" s="110"/>
      <c r="H11" s="53" t="s">
        <v>87</v>
      </c>
    </row>
    <row r="12" spans="1:8" ht="30" x14ac:dyDescent="0.25">
      <c r="A12" s="54" t="s">
        <v>81</v>
      </c>
      <c r="B12" s="4"/>
      <c r="C12" s="55" t="s">
        <v>84</v>
      </c>
      <c r="D12" s="108">
        <f>ROUND(D11*0.23,2)</f>
        <v>0</v>
      </c>
      <c r="E12" s="124"/>
      <c r="F12" s="124"/>
      <c r="G12" s="125"/>
      <c r="H12" s="53" t="s">
        <v>88</v>
      </c>
    </row>
    <row r="13" spans="1:8" ht="30" x14ac:dyDescent="0.25">
      <c r="A13" s="7" t="s">
        <v>82</v>
      </c>
      <c r="B13" s="4"/>
      <c r="C13" s="56" t="s">
        <v>85</v>
      </c>
      <c r="D13" s="99">
        <f>D11+D12</f>
        <v>0</v>
      </c>
      <c r="E13" s="100"/>
      <c r="F13" s="100"/>
      <c r="G13" s="101"/>
      <c r="H13" s="53" t="s">
        <v>89</v>
      </c>
    </row>
    <row r="14" spans="1:8" ht="18.75" customHeight="1" x14ac:dyDescent="0.25">
      <c r="A14" s="23"/>
      <c r="B14" s="24"/>
      <c r="C14" s="25"/>
      <c r="D14" s="26"/>
      <c r="E14" s="26"/>
      <c r="F14" s="26"/>
      <c r="G14" s="26"/>
    </row>
    <row r="15" spans="1:8" ht="39" customHeight="1" x14ac:dyDescent="0.25">
      <c r="A15" s="27"/>
      <c r="B15" s="28"/>
      <c r="C15" s="29"/>
      <c r="D15" s="30"/>
      <c r="E15" s="30"/>
      <c r="F15" s="31"/>
      <c r="G15" s="31"/>
    </row>
    <row r="16" spans="1:8" ht="39" customHeight="1" x14ac:dyDescent="0.25">
      <c r="A16" s="27"/>
      <c r="B16" s="28"/>
      <c r="C16" s="29"/>
      <c r="D16" s="30"/>
      <c r="E16" s="30"/>
      <c r="F16" s="31"/>
      <c r="G16" s="31"/>
    </row>
    <row r="17" spans="1:7" ht="39" customHeight="1" x14ac:dyDescent="0.25">
      <c r="A17" s="27"/>
      <c r="B17" s="28"/>
      <c r="C17" s="29"/>
      <c r="D17" s="30"/>
      <c r="E17" s="30"/>
      <c r="F17" s="31"/>
      <c r="G17" s="31"/>
    </row>
    <row r="18" spans="1:7" ht="39" customHeight="1" x14ac:dyDescent="0.25">
      <c r="A18" s="27"/>
      <c r="B18" s="28"/>
      <c r="C18" s="32"/>
      <c r="D18" s="33"/>
      <c r="E18" s="33"/>
      <c r="F18" s="34"/>
      <c r="G18" s="34"/>
    </row>
    <row r="19" spans="1:7" ht="18.75" customHeight="1" x14ac:dyDescent="0.25">
      <c r="A19" s="23"/>
      <c r="B19" s="24"/>
      <c r="C19" s="25"/>
      <c r="D19" s="26"/>
      <c r="E19" s="26"/>
      <c r="F19" s="26"/>
      <c r="G19" s="26"/>
    </row>
    <row r="20" spans="1:7" x14ac:dyDescent="0.25">
      <c r="A20" s="27"/>
      <c r="B20" s="28"/>
      <c r="C20" s="32"/>
      <c r="D20" s="33"/>
      <c r="E20" s="33"/>
      <c r="F20" s="34"/>
      <c r="G20" s="34"/>
    </row>
    <row r="21" spans="1:7" x14ac:dyDescent="0.25">
      <c r="A21" s="27"/>
      <c r="B21" s="28"/>
      <c r="C21" s="32"/>
      <c r="D21" s="33"/>
      <c r="E21" s="33"/>
      <c r="F21" s="34"/>
      <c r="G21" s="34"/>
    </row>
    <row r="22" spans="1:7" x14ac:dyDescent="0.25">
      <c r="A22" s="27"/>
      <c r="B22" s="28"/>
      <c r="C22" s="32"/>
      <c r="D22" s="33"/>
      <c r="E22" s="33"/>
      <c r="F22" s="34"/>
      <c r="G22" s="34"/>
    </row>
    <row r="23" spans="1:7" x14ac:dyDescent="0.25">
      <c r="A23" s="27"/>
      <c r="B23" s="28"/>
      <c r="C23" s="32"/>
      <c r="D23" s="33"/>
      <c r="E23" s="33"/>
      <c r="F23" s="34"/>
      <c r="G23" s="34"/>
    </row>
    <row r="24" spans="1:7" x14ac:dyDescent="0.25">
      <c r="A24" s="27"/>
      <c r="B24" s="28"/>
      <c r="C24" s="32"/>
      <c r="D24" s="33"/>
      <c r="E24" s="33"/>
      <c r="F24" s="34"/>
      <c r="G24" s="34"/>
    </row>
    <row r="25" spans="1:7" x14ac:dyDescent="0.25">
      <c r="A25" s="27"/>
      <c r="B25" s="28"/>
      <c r="C25" s="32"/>
      <c r="D25" s="33"/>
      <c r="E25" s="33"/>
      <c r="F25" s="34"/>
      <c r="G25" s="34"/>
    </row>
    <row r="26" spans="1:7" x14ac:dyDescent="0.25">
      <c r="A26" s="27"/>
      <c r="B26" s="28"/>
      <c r="C26" s="32"/>
      <c r="D26" s="33"/>
      <c r="E26" s="33"/>
      <c r="F26" s="34"/>
      <c r="G26" s="34"/>
    </row>
    <row r="27" spans="1:7" x14ac:dyDescent="0.25">
      <c r="A27" s="27"/>
      <c r="B27" s="28"/>
      <c r="C27" s="32"/>
      <c r="D27" s="33"/>
      <c r="E27" s="33"/>
      <c r="F27" s="34"/>
      <c r="G27" s="34"/>
    </row>
    <row r="28" spans="1:7" x14ac:dyDescent="0.25">
      <c r="A28" s="27"/>
      <c r="B28" s="28"/>
      <c r="C28" s="32"/>
      <c r="D28" s="33"/>
      <c r="E28" s="33"/>
      <c r="F28" s="34"/>
      <c r="G28" s="34"/>
    </row>
    <row r="29" spans="1:7" x14ac:dyDescent="0.25">
      <c r="A29" s="27"/>
      <c r="B29" s="28"/>
      <c r="C29" s="32"/>
      <c r="D29" s="33"/>
      <c r="E29" s="33"/>
      <c r="F29" s="34"/>
      <c r="G29" s="34"/>
    </row>
    <row r="30" spans="1:7" x14ac:dyDescent="0.25">
      <c r="A30" s="27"/>
      <c r="B30" s="28"/>
      <c r="C30" s="32"/>
      <c r="D30" s="33"/>
      <c r="E30" s="33"/>
      <c r="F30" s="34"/>
      <c r="G30" s="34"/>
    </row>
    <row r="31" spans="1:7" x14ac:dyDescent="0.25">
      <c r="A31" s="27"/>
      <c r="B31" s="28"/>
      <c r="C31" s="32"/>
      <c r="D31" s="33"/>
      <c r="E31" s="33"/>
      <c r="F31" s="34"/>
      <c r="G31" s="34"/>
    </row>
    <row r="32" spans="1:7" x14ac:dyDescent="0.25">
      <c r="A32" s="27"/>
      <c r="B32" s="28"/>
      <c r="C32" s="32"/>
      <c r="D32" s="33"/>
      <c r="E32" s="33"/>
      <c r="F32" s="34"/>
      <c r="G32" s="34"/>
    </row>
    <row r="33" spans="1:7" x14ac:dyDescent="0.25">
      <c r="A33" s="27"/>
      <c r="B33" s="28"/>
      <c r="C33" s="29"/>
      <c r="D33" s="30"/>
      <c r="E33" s="30"/>
      <c r="F33" s="29"/>
      <c r="G33" s="31"/>
    </row>
    <row r="34" spans="1:7" ht="18.75" customHeight="1" x14ac:dyDescent="0.25">
      <c r="A34" s="23"/>
      <c r="B34" s="24"/>
      <c r="C34" s="25"/>
      <c r="D34" s="26"/>
      <c r="E34" s="26"/>
      <c r="F34" s="26"/>
      <c r="G34" s="26"/>
    </row>
    <row r="35" spans="1:7" x14ac:dyDescent="0.25">
      <c r="A35" s="27"/>
      <c r="B35" s="28"/>
      <c r="C35" s="32"/>
      <c r="D35" s="35"/>
      <c r="E35" s="33"/>
      <c r="F35" s="34"/>
      <c r="G35" s="34"/>
    </row>
    <row r="36" spans="1:7" x14ac:dyDescent="0.25">
      <c r="A36" s="27"/>
      <c r="B36" s="28"/>
      <c r="C36" s="32"/>
      <c r="D36" s="35"/>
      <c r="E36" s="33"/>
      <c r="F36" s="34"/>
      <c r="G36" s="34"/>
    </row>
    <row r="37" spans="1:7" x14ac:dyDescent="0.25">
      <c r="A37" s="27"/>
      <c r="B37" s="28"/>
      <c r="C37" s="29"/>
      <c r="D37" s="35"/>
      <c r="E37" s="30"/>
      <c r="F37" s="36"/>
      <c r="G37" s="31"/>
    </row>
    <row r="38" spans="1:7" x14ac:dyDescent="0.25">
      <c r="A38" s="27"/>
      <c r="B38" s="28"/>
      <c r="C38" s="29"/>
      <c r="D38" s="35"/>
      <c r="E38" s="30"/>
      <c r="F38" s="36"/>
      <c r="G38" s="31"/>
    </row>
    <row r="39" spans="1:7" ht="15" customHeight="1" x14ac:dyDescent="0.25">
      <c r="A39" s="27"/>
      <c r="B39" s="37"/>
      <c r="C39" s="38"/>
      <c r="D39" s="39"/>
      <c r="E39" s="39"/>
      <c r="F39" s="39"/>
      <c r="G39" s="39"/>
    </row>
    <row r="40" spans="1:7" ht="15" customHeight="1" x14ac:dyDescent="0.25">
      <c r="A40" s="27"/>
      <c r="B40" s="37"/>
      <c r="C40" s="38"/>
      <c r="D40" s="39"/>
      <c r="E40" s="39"/>
      <c r="F40" s="39"/>
      <c r="G40" s="39"/>
    </row>
    <row r="41" spans="1:7" ht="15" customHeight="1" x14ac:dyDescent="0.25">
      <c r="A41" s="27"/>
      <c r="B41" s="37"/>
      <c r="C41" s="38"/>
      <c r="D41" s="39"/>
      <c r="E41" s="39"/>
      <c r="F41" s="39"/>
      <c r="G41" s="39"/>
    </row>
    <row r="42" spans="1:7" ht="15" customHeight="1" x14ac:dyDescent="0.25">
      <c r="A42" s="27"/>
      <c r="B42" s="37"/>
      <c r="C42" s="38"/>
      <c r="D42" s="39"/>
      <c r="E42" s="39"/>
      <c r="F42" s="39"/>
      <c r="G42" s="39"/>
    </row>
    <row r="43" spans="1:7" ht="15" customHeight="1" x14ac:dyDescent="0.25">
      <c r="A43" s="27"/>
      <c r="B43" s="37"/>
      <c r="C43" s="38"/>
      <c r="D43" s="39"/>
      <c r="E43" s="39"/>
      <c r="F43" s="39"/>
      <c r="G43" s="39"/>
    </row>
    <row r="44" spans="1:7" ht="15" customHeight="1" x14ac:dyDescent="0.25">
      <c r="A44" s="27"/>
      <c r="B44" s="37"/>
      <c r="C44" s="38"/>
      <c r="D44" s="39"/>
      <c r="E44" s="39"/>
      <c r="F44" s="39"/>
      <c r="G44" s="39"/>
    </row>
    <row r="45" spans="1:7" x14ac:dyDescent="0.25">
      <c r="A45" s="40"/>
      <c r="B45" s="41"/>
      <c r="C45" s="42"/>
      <c r="D45" s="42"/>
      <c r="E45" s="42"/>
      <c r="F45" s="42"/>
      <c r="G45" s="42"/>
    </row>
  </sheetData>
  <sheetProtection algorithmName="SHA-512" hashValue="ZFiiTqFcGCS1DZ+iTvqWEWB35RIFn9jkyZ6fTHzJdCS0OjCJ5P1d1XXiZAqwjVHQdZCpHL0wlwv6uO5b+EG9BA==" saltValue="HFcpVaTuakhJ0PZKTEGLLg=="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58</v>
      </c>
      <c r="B4" s="106"/>
      <c r="C4" s="106"/>
      <c r="D4" s="106"/>
      <c r="E4" s="106"/>
      <c r="F4" s="106"/>
      <c r="G4" s="107"/>
    </row>
    <row r="5" spans="1:8" ht="39" customHeight="1" thickBot="1" x14ac:dyDescent="0.3">
      <c r="A5" s="120" t="s">
        <v>173</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3" t="s">
        <v>24</v>
      </c>
      <c r="B7" s="123"/>
      <c r="C7" s="123"/>
      <c r="D7" s="123"/>
      <c r="E7" s="123"/>
      <c r="F7" s="123"/>
      <c r="G7" s="123"/>
    </row>
    <row r="8" spans="1:8" ht="127.5" x14ac:dyDescent="0.25">
      <c r="A8" s="13">
        <v>1</v>
      </c>
      <c r="B8" s="14" t="s">
        <v>38</v>
      </c>
      <c r="C8" s="15" t="s">
        <v>6</v>
      </c>
      <c r="D8" s="14" t="s">
        <v>7</v>
      </c>
      <c r="E8" s="17">
        <v>1</v>
      </c>
      <c r="F8" s="59"/>
      <c r="G8" s="18">
        <f>ROUND(E8*F8,2)</f>
        <v>0</v>
      </c>
      <c r="H8" s="52" t="s">
        <v>161</v>
      </c>
    </row>
    <row r="9" spans="1:8" ht="120" x14ac:dyDescent="0.25">
      <c r="A9" s="13">
        <v>2</v>
      </c>
      <c r="B9" s="14" t="s">
        <v>41</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25</v>
      </c>
      <c r="D11" s="111">
        <f>SUM(G8:G10)</f>
        <v>0</v>
      </c>
      <c r="E11" s="112"/>
      <c r="F11" s="112"/>
      <c r="G11" s="113"/>
      <c r="H11" s="53" t="s">
        <v>90</v>
      </c>
    </row>
    <row r="12" spans="1:8" ht="30" x14ac:dyDescent="0.25">
      <c r="A12" s="54" t="s">
        <v>97</v>
      </c>
      <c r="B12" s="4"/>
      <c r="C12" s="55" t="s">
        <v>94</v>
      </c>
      <c r="D12" s="108">
        <f>D11</f>
        <v>0</v>
      </c>
      <c r="E12" s="109"/>
      <c r="F12" s="109"/>
      <c r="G12" s="110"/>
      <c r="H12" s="53" t="s">
        <v>91</v>
      </c>
    </row>
    <row r="13" spans="1:8" ht="30" x14ac:dyDescent="0.25">
      <c r="A13" s="54" t="s">
        <v>98</v>
      </c>
      <c r="B13" s="4"/>
      <c r="C13" s="55" t="s">
        <v>95</v>
      </c>
      <c r="D13" s="108">
        <f>ROUND(D12*0.23,2)</f>
        <v>0</v>
      </c>
      <c r="E13" s="124"/>
      <c r="F13" s="124"/>
      <c r="G13" s="125"/>
      <c r="H13" s="53" t="s">
        <v>92</v>
      </c>
    </row>
    <row r="14" spans="1:8" ht="30" x14ac:dyDescent="0.25">
      <c r="A14" s="7" t="s">
        <v>99</v>
      </c>
      <c r="B14" s="4"/>
      <c r="C14" s="56" t="s">
        <v>96</v>
      </c>
      <c r="D14" s="99">
        <f>D12+D13</f>
        <v>0</v>
      </c>
      <c r="E14" s="100"/>
      <c r="F14" s="100"/>
      <c r="G14" s="101"/>
      <c r="H14" s="53" t="s">
        <v>93</v>
      </c>
    </row>
  </sheetData>
  <sheetProtection algorithmName="SHA-512" hashValue="+cYDbfAjPCrCVBQ6NKyHEq3ehzsfBggiVvsAVr0PqpmoAQXr4Ntd1STQgsZIi+SA6itoliZHg7ycn2sHwjUeYA==" saltValue="CcS/p+CBGo6taZmKCs+A9g==" spinCount="100000" sheet="1" objects="1" scenarios="1"/>
  <mergeCells count="10">
    <mergeCell ref="D14:G14"/>
    <mergeCell ref="A1:G1"/>
    <mergeCell ref="A4:G4"/>
    <mergeCell ref="D12:G12"/>
    <mergeCell ref="A2:G2"/>
    <mergeCell ref="A3:G3"/>
    <mergeCell ref="A5:G5"/>
    <mergeCell ref="A7:G7"/>
    <mergeCell ref="D11:G11"/>
    <mergeCell ref="D13:G13"/>
  </mergeCell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29BC-D523-4323-8EB7-C82F38A03BC2}">
  <sheetPr>
    <pageSetUpPr fitToPage="1"/>
  </sheetPr>
  <dimension ref="A1:H1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4.85546875" style="1" customWidth="1"/>
    <col min="4" max="5" width="7" style="1" customWidth="1"/>
    <col min="6" max="6" width="12" style="1" customWidth="1"/>
    <col min="7" max="7" width="11.85546875" style="1" customWidth="1"/>
    <col min="8" max="8" width="112.5703125" style="1" customWidth="1"/>
    <col min="9" max="16384" width="9.140625" style="1"/>
  </cols>
  <sheetData>
    <row r="1" spans="1:8" ht="6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59</v>
      </c>
      <c r="B4" s="106"/>
      <c r="C4" s="106"/>
      <c r="D4" s="106"/>
      <c r="E4" s="106"/>
      <c r="F4" s="106"/>
      <c r="G4" s="107"/>
    </row>
    <row r="5" spans="1:8" ht="39" customHeight="1" thickBot="1" x14ac:dyDescent="0.3">
      <c r="A5" s="120" t="s">
        <v>173</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9" t="s">
        <v>27</v>
      </c>
      <c r="B7" s="129"/>
      <c r="C7" s="129"/>
      <c r="D7" s="129"/>
      <c r="E7" s="129"/>
      <c r="F7" s="129"/>
      <c r="G7" s="129"/>
    </row>
    <row r="8" spans="1:8" ht="127.5" x14ac:dyDescent="0.25">
      <c r="A8" s="13">
        <v>1</v>
      </c>
      <c r="B8" s="14" t="s">
        <v>38</v>
      </c>
      <c r="C8" s="15" t="s">
        <v>6</v>
      </c>
      <c r="D8" s="14" t="s">
        <v>7</v>
      </c>
      <c r="E8" s="17">
        <v>1</v>
      </c>
      <c r="F8" s="59"/>
      <c r="G8" s="18">
        <f>ROUND(E8*F8,2)</f>
        <v>0</v>
      </c>
      <c r="H8" s="52" t="s">
        <v>162</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26</v>
      </c>
      <c r="D11" s="111">
        <f>SUM(G8:G10)</f>
        <v>0</v>
      </c>
      <c r="E11" s="112"/>
      <c r="F11" s="112"/>
      <c r="G11" s="113"/>
      <c r="H11" s="53" t="s">
        <v>100</v>
      </c>
    </row>
    <row r="12" spans="1:8" ht="30" x14ac:dyDescent="0.25">
      <c r="A12" s="54" t="s">
        <v>104</v>
      </c>
      <c r="B12" s="4"/>
      <c r="C12" s="55" t="s">
        <v>117</v>
      </c>
      <c r="D12" s="108">
        <f>D11</f>
        <v>0</v>
      </c>
      <c r="E12" s="109"/>
      <c r="F12" s="109"/>
      <c r="G12" s="110"/>
      <c r="H12" s="53" t="s">
        <v>101</v>
      </c>
    </row>
    <row r="13" spans="1:8" ht="30" customHeight="1" x14ac:dyDescent="0.25">
      <c r="A13" s="54" t="s">
        <v>105</v>
      </c>
      <c r="B13" s="4"/>
      <c r="C13" s="55" t="s">
        <v>118</v>
      </c>
      <c r="D13" s="108">
        <f>ROUND(D12*0.23,2)</f>
        <v>0</v>
      </c>
      <c r="E13" s="124"/>
      <c r="F13" s="124"/>
      <c r="G13" s="125"/>
      <c r="H13" s="53" t="s">
        <v>102</v>
      </c>
    </row>
    <row r="14" spans="1:8" ht="30" customHeight="1" x14ac:dyDescent="0.25">
      <c r="A14" s="7" t="s">
        <v>106</v>
      </c>
      <c r="B14" s="4"/>
      <c r="C14" s="56" t="s">
        <v>119</v>
      </c>
      <c r="D14" s="99">
        <f>D12+D13</f>
        <v>0</v>
      </c>
      <c r="E14" s="100"/>
      <c r="F14" s="100"/>
      <c r="G14" s="101"/>
      <c r="H14" s="53" t="s">
        <v>103</v>
      </c>
    </row>
  </sheetData>
  <sheetProtection algorithmName="SHA-512" hashValue="Sx+yfRLnCK8hCUZ0sQ37W4rCxMdvAExFJSzKdExLB2yBHtxvsaK4G19WHxREa5bWdWCDFHxbPdnME6dyoytDHQ==" saltValue="NoJ5JT06Bo4yYvycfN8FYQ==" spinCount="100000" sheet="1" objects="1" scenarios="1"/>
  <mergeCells count="10">
    <mergeCell ref="D14:G14"/>
    <mergeCell ref="A1:G1"/>
    <mergeCell ref="A4:G4"/>
    <mergeCell ref="D11:G11"/>
    <mergeCell ref="D12:G12"/>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EDB9C-DCA0-47E7-9C0E-0B637F7C9C51}">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5.42578125" style="1" customWidth="1"/>
    <col min="5" max="5" width="9.5703125" style="1" customWidth="1"/>
    <col min="6" max="6" width="12" style="1" customWidth="1"/>
    <col min="7" max="7" width="11.85546875" style="1" customWidth="1"/>
    <col min="8" max="8" width="115.28515625" style="1" customWidth="1"/>
    <col min="9" max="16384" width="9.140625" style="1"/>
  </cols>
  <sheetData>
    <row r="1" spans="1:8" ht="42" x14ac:dyDescent="0.25">
      <c r="A1" s="127" t="s">
        <v>36</v>
      </c>
      <c r="B1" s="127"/>
      <c r="C1" s="127"/>
      <c r="D1" s="127"/>
      <c r="E1" s="127"/>
      <c r="F1" s="127"/>
      <c r="G1" s="127"/>
      <c r="H1" s="57" t="s">
        <v>157</v>
      </c>
    </row>
    <row r="2" spans="1:8" ht="39" customHeight="1" x14ac:dyDescent="0.25">
      <c r="A2" s="117" t="s">
        <v>43</v>
      </c>
      <c r="B2" s="118"/>
      <c r="C2" s="118"/>
      <c r="D2" s="118"/>
      <c r="E2" s="118"/>
      <c r="F2" s="118"/>
      <c r="G2" s="119"/>
    </row>
    <row r="3" spans="1:8" ht="39" customHeight="1" x14ac:dyDescent="0.25">
      <c r="A3" s="130" t="s">
        <v>45</v>
      </c>
      <c r="B3" s="131"/>
      <c r="C3" s="131"/>
      <c r="D3" s="131"/>
      <c r="E3" s="131"/>
      <c r="F3" s="131"/>
      <c r="G3" s="132"/>
    </row>
    <row r="4" spans="1:8" ht="39.75" customHeight="1" thickBot="1" x14ac:dyDescent="0.3">
      <c r="A4" s="133" t="s">
        <v>173</v>
      </c>
      <c r="B4" s="134"/>
      <c r="C4" s="134"/>
      <c r="D4" s="134"/>
      <c r="E4" s="134"/>
      <c r="F4" s="134"/>
      <c r="G4" s="135"/>
    </row>
    <row r="5" spans="1:8" ht="45.75" thickBot="1" x14ac:dyDescent="0.3">
      <c r="A5" s="9" t="s">
        <v>0</v>
      </c>
      <c r="B5" s="10" t="s">
        <v>40</v>
      </c>
      <c r="C5" s="11" t="s">
        <v>1</v>
      </c>
      <c r="D5" s="10" t="s">
        <v>2</v>
      </c>
      <c r="E5" s="10" t="s">
        <v>3</v>
      </c>
      <c r="F5" s="10" t="s">
        <v>4</v>
      </c>
      <c r="G5" s="12" t="s">
        <v>5</v>
      </c>
    </row>
    <row r="6" spans="1:8" ht="52.5" customHeight="1" x14ac:dyDescent="0.25">
      <c r="A6" s="129" t="s">
        <v>53</v>
      </c>
      <c r="B6" s="129"/>
      <c r="C6" s="129"/>
      <c r="D6" s="129"/>
      <c r="E6" s="129"/>
      <c r="F6" s="129"/>
      <c r="G6" s="129"/>
    </row>
    <row r="7" spans="1:8" ht="127.5" x14ac:dyDescent="0.25">
      <c r="A7" s="13">
        <v>1</v>
      </c>
      <c r="B7" s="14" t="s">
        <v>38</v>
      </c>
      <c r="C7" s="15" t="s">
        <v>47</v>
      </c>
      <c r="D7" s="17" t="s">
        <v>7</v>
      </c>
      <c r="E7" s="17">
        <v>1</v>
      </c>
      <c r="F7" s="59"/>
      <c r="G7" s="18">
        <f>ROUND(E7*F7,2)</f>
        <v>0</v>
      </c>
      <c r="H7" s="52" t="s">
        <v>160</v>
      </c>
    </row>
    <row r="8" spans="1:8" ht="84" x14ac:dyDescent="0.25">
      <c r="A8" s="45" t="s">
        <v>48</v>
      </c>
      <c r="B8" s="14" t="s">
        <v>57</v>
      </c>
      <c r="C8" s="15" t="s">
        <v>49</v>
      </c>
      <c r="D8" s="46" t="s">
        <v>7</v>
      </c>
      <c r="E8" s="17">
        <v>1</v>
      </c>
      <c r="F8" s="60"/>
      <c r="G8" s="18">
        <f t="shared" ref="G8:G9" si="0">ROUND(E8*F8,2)</f>
        <v>0</v>
      </c>
    </row>
    <row r="9" spans="1:8" ht="84" x14ac:dyDescent="0.25">
      <c r="A9" s="13" t="s">
        <v>37</v>
      </c>
      <c r="B9" s="14" t="s">
        <v>57</v>
      </c>
      <c r="C9" s="16" t="s">
        <v>50</v>
      </c>
      <c r="D9" s="17" t="s">
        <v>7</v>
      </c>
      <c r="E9" s="17">
        <v>1</v>
      </c>
      <c r="F9" s="59"/>
      <c r="G9" s="18">
        <f t="shared" si="0"/>
        <v>0</v>
      </c>
    </row>
    <row r="10" spans="1:8" ht="15" customHeight="1" x14ac:dyDescent="0.25">
      <c r="A10" s="6"/>
      <c r="B10" s="3"/>
      <c r="C10" s="2" t="s">
        <v>54</v>
      </c>
      <c r="D10" s="111">
        <f>SUM(G7:G9)</f>
        <v>0</v>
      </c>
      <c r="E10" s="112"/>
      <c r="F10" s="112"/>
      <c r="G10" s="113"/>
      <c r="H10" s="53" t="s">
        <v>107</v>
      </c>
    </row>
    <row r="11" spans="1:8" ht="30" x14ac:dyDescent="0.25">
      <c r="A11" s="54" t="s">
        <v>111</v>
      </c>
      <c r="B11" s="4"/>
      <c r="C11" s="55" t="s">
        <v>114</v>
      </c>
      <c r="D11" s="108">
        <f>D10</f>
        <v>0</v>
      </c>
      <c r="E11" s="109"/>
      <c r="F11" s="109"/>
      <c r="G11" s="110"/>
      <c r="H11" s="53" t="s">
        <v>108</v>
      </c>
    </row>
    <row r="12" spans="1:8" ht="30" x14ac:dyDescent="0.25">
      <c r="A12" s="54" t="s">
        <v>112</v>
      </c>
      <c r="B12" s="4"/>
      <c r="C12" s="55" t="s">
        <v>115</v>
      </c>
      <c r="D12" s="108">
        <f>ROUND(D11*0.23,2)</f>
        <v>0</v>
      </c>
      <c r="E12" s="124"/>
      <c r="F12" s="124"/>
      <c r="G12" s="125"/>
      <c r="H12" s="53" t="s">
        <v>109</v>
      </c>
    </row>
    <row r="13" spans="1:8" ht="30" x14ac:dyDescent="0.25">
      <c r="A13" s="7" t="s">
        <v>113</v>
      </c>
      <c r="B13" s="4"/>
      <c r="C13" s="56" t="s">
        <v>116</v>
      </c>
      <c r="D13" s="99">
        <f>D11+D12</f>
        <v>0</v>
      </c>
      <c r="E13" s="100"/>
      <c r="F13" s="100"/>
      <c r="G13" s="101"/>
      <c r="H13" s="53" t="s">
        <v>110</v>
      </c>
    </row>
  </sheetData>
  <sheetProtection algorithmName="SHA-512" hashValue="2qqhgbZ52MvGgIVL+7p9ZyyHQ9u4IDKRTTgtcn6yi7ALIXIJcY8GNrJeX7PDsdb78NhB8Zfy2YZghIvrrSrhiw==" saltValue="ZuQM9PpwO1t4XMPhaJJ7nA=="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4"/>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28515625" style="1" customWidth="1"/>
    <col min="9" max="16384" width="9.140625" style="1"/>
  </cols>
  <sheetData>
    <row r="1" spans="1:8" ht="67.5" customHeight="1" x14ac:dyDescent="0.25">
      <c r="A1" s="147"/>
      <c r="B1" s="148"/>
      <c r="C1" s="148"/>
      <c r="D1" s="148"/>
      <c r="E1" s="148"/>
      <c r="F1" s="148"/>
      <c r="G1" s="149"/>
      <c r="H1" s="57" t="s">
        <v>157</v>
      </c>
    </row>
    <row r="2" spans="1:8" ht="30" customHeight="1" x14ac:dyDescent="0.25">
      <c r="A2" s="155" t="s">
        <v>36</v>
      </c>
      <c r="B2" s="156"/>
      <c r="C2" s="156"/>
      <c r="D2" s="156"/>
      <c r="E2" s="156"/>
      <c r="F2" s="156"/>
      <c r="G2" s="157"/>
    </row>
    <row r="3" spans="1:8" ht="39" customHeight="1" x14ac:dyDescent="0.25">
      <c r="A3" s="158" t="s">
        <v>43</v>
      </c>
      <c r="B3" s="159"/>
      <c r="C3" s="159"/>
      <c r="D3" s="159"/>
      <c r="E3" s="159"/>
      <c r="F3" s="159"/>
      <c r="G3" s="160"/>
    </row>
    <row r="4" spans="1:8" ht="39" customHeight="1" x14ac:dyDescent="0.25">
      <c r="A4" s="150" t="s">
        <v>58</v>
      </c>
      <c r="B4" s="151"/>
      <c r="C4" s="151"/>
      <c r="D4" s="151"/>
      <c r="E4" s="151"/>
      <c r="F4" s="151"/>
      <c r="G4" s="152"/>
    </row>
    <row r="5" spans="1:8" ht="39" customHeight="1" thickBot="1" x14ac:dyDescent="0.3">
      <c r="A5" s="161" t="s">
        <v>174</v>
      </c>
      <c r="B5" s="162"/>
      <c r="C5" s="162"/>
      <c r="D5" s="162"/>
      <c r="E5" s="162"/>
      <c r="F5" s="162"/>
      <c r="G5" s="163"/>
    </row>
    <row r="6" spans="1:8" ht="45.75" thickBot="1" x14ac:dyDescent="0.3">
      <c r="A6" s="62" t="s">
        <v>0</v>
      </c>
      <c r="B6" s="63" t="s">
        <v>40</v>
      </c>
      <c r="C6" s="64" t="s">
        <v>1</v>
      </c>
      <c r="D6" s="63" t="s">
        <v>2</v>
      </c>
      <c r="E6" s="63" t="s">
        <v>3</v>
      </c>
      <c r="F6" s="63" t="s">
        <v>4</v>
      </c>
      <c r="G6" s="65" t="s">
        <v>5</v>
      </c>
    </row>
    <row r="7" spans="1:8" ht="39" customHeight="1" x14ac:dyDescent="0.25">
      <c r="A7" s="154" t="s">
        <v>28</v>
      </c>
      <c r="B7" s="154"/>
      <c r="C7" s="154"/>
      <c r="D7" s="154"/>
      <c r="E7" s="154"/>
      <c r="F7" s="154"/>
      <c r="G7" s="154"/>
    </row>
    <row r="8" spans="1:8" ht="114.75" x14ac:dyDescent="0.25">
      <c r="A8" s="66">
        <v>1</v>
      </c>
      <c r="B8" s="67" t="s">
        <v>38</v>
      </c>
      <c r="C8" s="68" t="s">
        <v>6</v>
      </c>
      <c r="D8" s="67" t="s">
        <v>7</v>
      </c>
      <c r="E8" s="69">
        <v>1</v>
      </c>
      <c r="F8" s="59"/>
      <c r="G8" s="70">
        <f>ROUND(E8*F8,2)</f>
        <v>0</v>
      </c>
      <c r="H8" s="52" t="s">
        <v>163</v>
      </c>
    </row>
    <row r="9" spans="1:8" ht="120" x14ac:dyDescent="0.25">
      <c r="A9" s="66">
        <v>2</v>
      </c>
      <c r="B9" s="67" t="s">
        <v>41</v>
      </c>
      <c r="C9" s="68" t="s">
        <v>8</v>
      </c>
      <c r="D9" s="67" t="s">
        <v>7</v>
      </c>
      <c r="E9" s="69">
        <v>1</v>
      </c>
      <c r="F9" s="59"/>
      <c r="G9" s="70">
        <f t="shared" ref="G9:G10" si="0">ROUND(E9*F9,2)</f>
        <v>0</v>
      </c>
    </row>
    <row r="10" spans="1:8" ht="96" x14ac:dyDescent="0.25">
      <c r="A10" s="66" t="s">
        <v>37</v>
      </c>
      <c r="B10" s="67" t="s">
        <v>39</v>
      </c>
      <c r="C10" s="71" t="s">
        <v>9</v>
      </c>
      <c r="D10" s="67" t="s">
        <v>7</v>
      </c>
      <c r="E10" s="69">
        <v>1</v>
      </c>
      <c r="F10" s="60"/>
      <c r="G10" s="70">
        <f t="shared" si="0"/>
        <v>0</v>
      </c>
    </row>
    <row r="11" spans="1:8" x14ac:dyDescent="0.25">
      <c r="A11" s="72"/>
      <c r="B11" s="73"/>
      <c r="C11" s="74" t="s">
        <v>29</v>
      </c>
      <c r="D11" s="142">
        <f>SUM(G8:G10)</f>
        <v>0</v>
      </c>
      <c r="E11" s="143"/>
      <c r="F11" s="143"/>
      <c r="G11" s="144"/>
      <c r="H11" s="53" t="s">
        <v>120</v>
      </c>
    </row>
    <row r="12" spans="1:8" ht="39" customHeight="1" x14ac:dyDescent="0.25">
      <c r="A12" s="154" t="s">
        <v>30</v>
      </c>
      <c r="B12" s="154"/>
      <c r="C12" s="154"/>
      <c r="D12" s="154"/>
      <c r="E12" s="154"/>
      <c r="F12" s="154"/>
      <c r="G12" s="154"/>
    </row>
    <row r="13" spans="1:8" ht="114.75" x14ac:dyDescent="0.25">
      <c r="A13" s="66">
        <v>1</v>
      </c>
      <c r="B13" s="67" t="s">
        <v>38</v>
      </c>
      <c r="C13" s="68" t="s">
        <v>6</v>
      </c>
      <c r="D13" s="67" t="s">
        <v>7</v>
      </c>
      <c r="E13" s="69">
        <v>1</v>
      </c>
      <c r="F13" s="59"/>
      <c r="G13" s="70">
        <f>ROUND(E13*F13,2)</f>
        <v>0</v>
      </c>
      <c r="H13" s="52" t="s">
        <v>164</v>
      </c>
    </row>
    <row r="14" spans="1:8" ht="120" x14ac:dyDescent="0.25">
      <c r="A14" s="66">
        <v>2</v>
      </c>
      <c r="B14" s="67" t="s">
        <v>41</v>
      </c>
      <c r="C14" s="68" t="s">
        <v>8</v>
      </c>
      <c r="D14" s="67" t="s">
        <v>7</v>
      </c>
      <c r="E14" s="69">
        <v>1</v>
      </c>
      <c r="F14" s="59"/>
      <c r="G14" s="70">
        <f t="shared" ref="G14:G15" si="1">ROUND(E14*F14,2)</f>
        <v>0</v>
      </c>
    </row>
    <row r="15" spans="1:8" ht="96" x14ac:dyDescent="0.25">
      <c r="A15" s="66" t="s">
        <v>37</v>
      </c>
      <c r="B15" s="67" t="s">
        <v>39</v>
      </c>
      <c r="C15" s="71" t="s">
        <v>9</v>
      </c>
      <c r="D15" s="67" t="s">
        <v>7</v>
      </c>
      <c r="E15" s="69">
        <v>1</v>
      </c>
      <c r="F15" s="60"/>
      <c r="G15" s="70">
        <f t="shared" si="1"/>
        <v>0</v>
      </c>
    </row>
    <row r="16" spans="1:8" x14ac:dyDescent="0.25">
      <c r="A16" s="72"/>
      <c r="B16" s="73"/>
      <c r="C16" s="74" t="s">
        <v>10</v>
      </c>
      <c r="D16" s="142">
        <f>SUM(G13:G15)</f>
        <v>0</v>
      </c>
      <c r="E16" s="143"/>
      <c r="F16" s="143"/>
      <c r="G16" s="144"/>
      <c r="H16" s="53" t="s">
        <v>121</v>
      </c>
    </row>
    <row r="17" spans="1:8" ht="39" customHeight="1" x14ac:dyDescent="0.25">
      <c r="A17" s="153" t="s">
        <v>31</v>
      </c>
      <c r="B17" s="153"/>
      <c r="C17" s="153"/>
      <c r="D17" s="153"/>
      <c r="E17" s="153"/>
      <c r="F17" s="153"/>
      <c r="G17" s="153"/>
    </row>
    <row r="18" spans="1:8" ht="114.75" x14ac:dyDescent="0.25">
      <c r="A18" s="66">
        <v>1</v>
      </c>
      <c r="B18" s="67" t="s">
        <v>38</v>
      </c>
      <c r="C18" s="68" t="s">
        <v>6</v>
      </c>
      <c r="D18" s="67" t="s">
        <v>7</v>
      </c>
      <c r="E18" s="69">
        <v>1</v>
      </c>
      <c r="F18" s="59"/>
      <c r="G18" s="70">
        <f>ROUND(E18*F18,2)</f>
        <v>0</v>
      </c>
      <c r="H18" s="52" t="s">
        <v>165</v>
      </c>
    </row>
    <row r="19" spans="1:8" ht="120" x14ac:dyDescent="0.25">
      <c r="A19" s="66">
        <v>2</v>
      </c>
      <c r="B19" s="67" t="s">
        <v>41</v>
      </c>
      <c r="C19" s="68" t="s">
        <v>8</v>
      </c>
      <c r="D19" s="67" t="s">
        <v>7</v>
      </c>
      <c r="E19" s="69">
        <v>1</v>
      </c>
      <c r="F19" s="59"/>
      <c r="G19" s="70">
        <f t="shared" ref="G19:G20" si="2">ROUND(E19*F19,2)</f>
        <v>0</v>
      </c>
    </row>
    <row r="20" spans="1:8" ht="96" x14ac:dyDescent="0.25">
      <c r="A20" s="66" t="s">
        <v>37</v>
      </c>
      <c r="B20" s="67" t="s">
        <v>39</v>
      </c>
      <c r="C20" s="71" t="s">
        <v>9</v>
      </c>
      <c r="D20" s="67" t="s">
        <v>7</v>
      </c>
      <c r="E20" s="69">
        <v>1</v>
      </c>
      <c r="F20" s="60"/>
      <c r="G20" s="70">
        <f t="shared" si="2"/>
        <v>0</v>
      </c>
    </row>
    <row r="21" spans="1:8" x14ac:dyDescent="0.25">
      <c r="A21" s="72"/>
      <c r="B21" s="73"/>
      <c r="C21" s="74" t="s">
        <v>11</v>
      </c>
      <c r="D21" s="142">
        <f>SUM(G18:G20)</f>
        <v>0</v>
      </c>
      <c r="E21" s="143"/>
      <c r="F21" s="143"/>
      <c r="G21" s="144"/>
      <c r="H21" s="53" t="s">
        <v>122</v>
      </c>
    </row>
    <row r="22" spans="1:8" ht="39" customHeight="1" x14ac:dyDescent="0.25">
      <c r="A22" s="153" t="s">
        <v>32</v>
      </c>
      <c r="B22" s="153"/>
      <c r="C22" s="153"/>
      <c r="D22" s="153"/>
      <c r="E22" s="153"/>
      <c r="F22" s="153"/>
      <c r="G22" s="153"/>
    </row>
    <row r="23" spans="1:8" ht="114.75" x14ac:dyDescent="0.25">
      <c r="A23" s="66">
        <v>1</v>
      </c>
      <c r="B23" s="67" t="s">
        <v>38</v>
      </c>
      <c r="C23" s="68" t="s">
        <v>6</v>
      </c>
      <c r="D23" s="67" t="s">
        <v>7</v>
      </c>
      <c r="E23" s="69">
        <v>1</v>
      </c>
      <c r="F23" s="59"/>
      <c r="G23" s="70">
        <f>ROUND(E23*F23,2)</f>
        <v>0</v>
      </c>
      <c r="H23" s="52" t="s">
        <v>166</v>
      </c>
    </row>
    <row r="24" spans="1:8" ht="120" x14ac:dyDescent="0.25">
      <c r="A24" s="66">
        <v>2</v>
      </c>
      <c r="B24" s="67" t="s">
        <v>41</v>
      </c>
      <c r="C24" s="68" t="s">
        <v>8</v>
      </c>
      <c r="D24" s="67" t="s">
        <v>7</v>
      </c>
      <c r="E24" s="69">
        <v>1</v>
      </c>
      <c r="F24" s="59"/>
      <c r="G24" s="70">
        <f t="shared" ref="G24:G25" si="3">ROUND(E24*F24,2)</f>
        <v>0</v>
      </c>
    </row>
    <row r="25" spans="1:8" ht="96" x14ac:dyDescent="0.25">
      <c r="A25" s="66" t="s">
        <v>37</v>
      </c>
      <c r="B25" s="67" t="s">
        <v>39</v>
      </c>
      <c r="C25" s="71" t="s">
        <v>9</v>
      </c>
      <c r="D25" s="67" t="s">
        <v>7</v>
      </c>
      <c r="E25" s="69">
        <v>1</v>
      </c>
      <c r="F25" s="60"/>
      <c r="G25" s="70">
        <f t="shared" si="3"/>
        <v>0</v>
      </c>
    </row>
    <row r="26" spans="1:8" x14ac:dyDescent="0.25">
      <c r="A26" s="72"/>
      <c r="B26" s="73"/>
      <c r="C26" s="74" t="s">
        <v>12</v>
      </c>
      <c r="D26" s="142">
        <f>SUM(G23:G25)</f>
        <v>0</v>
      </c>
      <c r="E26" s="143"/>
      <c r="F26" s="143"/>
      <c r="G26" s="144"/>
      <c r="H26" s="53" t="s">
        <v>123</v>
      </c>
    </row>
    <row r="27" spans="1:8" ht="39" customHeight="1" x14ac:dyDescent="0.25">
      <c r="A27" s="153" t="s">
        <v>33</v>
      </c>
      <c r="B27" s="153"/>
      <c r="C27" s="153"/>
      <c r="D27" s="153"/>
      <c r="E27" s="153"/>
      <c r="F27" s="153"/>
      <c r="G27" s="153"/>
    </row>
    <row r="28" spans="1:8" ht="114.75" x14ac:dyDescent="0.25">
      <c r="A28" s="66">
        <v>1</v>
      </c>
      <c r="B28" s="67" t="s">
        <v>38</v>
      </c>
      <c r="C28" s="68" t="s">
        <v>6</v>
      </c>
      <c r="D28" s="67" t="s">
        <v>7</v>
      </c>
      <c r="E28" s="69">
        <v>1</v>
      </c>
      <c r="F28" s="59"/>
      <c r="G28" s="70">
        <f>ROUND(E28*F28,2)</f>
        <v>0</v>
      </c>
      <c r="H28" s="52" t="s">
        <v>167</v>
      </c>
    </row>
    <row r="29" spans="1:8" ht="120" x14ac:dyDescent="0.25">
      <c r="A29" s="66">
        <v>2</v>
      </c>
      <c r="B29" s="67" t="s">
        <v>41</v>
      </c>
      <c r="C29" s="68" t="s">
        <v>8</v>
      </c>
      <c r="D29" s="67" t="s">
        <v>7</v>
      </c>
      <c r="E29" s="69">
        <v>1</v>
      </c>
      <c r="F29" s="59"/>
      <c r="G29" s="70">
        <f t="shared" ref="G29:G30" si="4">ROUND(E29*F29,2)</f>
        <v>0</v>
      </c>
    </row>
    <row r="30" spans="1:8" ht="96" x14ac:dyDescent="0.25">
      <c r="A30" s="66" t="s">
        <v>37</v>
      </c>
      <c r="B30" s="67" t="s">
        <v>39</v>
      </c>
      <c r="C30" s="71" t="s">
        <v>9</v>
      </c>
      <c r="D30" s="67" t="s">
        <v>7</v>
      </c>
      <c r="E30" s="69">
        <v>1</v>
      </c>
      <c r="F30" s="60"/>
      <c r="G30" s="70">
        <f t="shared" si="4"/>
        <v>0</v>
      </c>
    </row>
    <row r="31" spans="1:8" x14ac:dyDescent="0.25">
      <c r="A31" s="72"/>
      <c r="B31" s="73"/>
      <c r="C31" s="74" t="s">
        <v>13</v>
      </c>
      <c r="D31" s="142">
        <f>SUM(G28:G30)</f>
        <v>0</v>
      </c>
      <c r="E31" s="143"/>
      <c r="F31" s="143"/>
      <c r="G31" s="144"/>
      <c r="H31" s="53" t="s">
        <v>124</v>
      </c>
    </row>
    <row r="32" spans="1:8" ht="30" x14ac:dyDescent="0.25">
      <c r="A32" s="75" t="s">
        <v>125</v>
      </c>
      <c r="B32" s="76"/>
      <c r="C32" s="77" t="s">
        <v>131</v>
      </c>
      <c r="D32" s="139">
        <f>D11+D16+D21+D26+D31</f>
        <v>0</v>
      </c>
      <c r="E32" s="140"/>
      <c r="F32" s="140"/>
      <c r="G32" s="141"/>
      <c r="H32" s="53" t="s">
        <v>128</v>
      </c>
    </row>
    <row r="33" spans="1:8" ht="30" x14ac:dyDescent="0.25">
      <c r="A33" s="75" t="s">
        <v>126</v>
      </c>
      <c r="B33" s="76"/>
      <c r="C33" s="77" t="s">
        <v>132</v>
      </c>
      <c r="D33" s="139">
        <f>ROUND(D32*0.23,2)</f>
        <v>0</v>
      </c>
      <c r="E33" s="145"/>
      <c r="F33" s="145"/>
      <c r="G33" s="146"/>
      <c r="H33" s="53" t="s">
        <v>129</v>
      </c>
    </row>
    <row r="34" spans="1:8" ht="30" x14ac:dyDescent="0.25">
      <c r="A34" s="78" t="s">
        <v>127</v>
      </c>
      <c r="B34" s="76"/>
      <c r="C34" s="79" t="s">
        <v>133</v>
      </c>
      <c r="D34" s="136">
        <f>D32+D33</f>
        <v>0</v>
      </c>
      <c r="E34" s="137"/>
      <c r="F34" s="137"/>
      <c r="G34" s="138"/>
      <c r="H34" s="53" t="s">
        <v>130</v>
      </c>
    </row>
  </sheetData>
  <sheetProtection algorithmName="SHA-512" hashValue="fD85s0awp/r7y9axRgzitlXqWD9Dc5QBWBuL7w8QMhPlrVYgL8RnjOr2kRi/I4u4vpc5b3M1lQN5PiPN+jZRuA==" saltValue="v67zVfJpsaKD1Ep3iXTr+A==" spinCount="100000" sheet="1" objects="1" scenarios="1"/>
  <mergeCells count="18">
    <mergeCell ref="A12:G12"/>
    <mergeCell ref="D16:G16"/>
    <mergeCell ref="D34:G34"/>
    <mergeCell ref="D32:G32"/>
    <mergeCell ref="D31:G31"/>
    <mergeCell ref="D33:G33"/>
    <mergeCell ref="A1:G1"/>
    <mergeCell ref="A4:G4"/>
    <mergeCell ref="A22:G22"/>
    <mergeCell ref="D26:G26"/>
    <mergeCell ref="A27:G27"/>
    <mergeCell ref="A7:G7"/>
    <mergeCell ref="D11:G11"/>
    <mergeCell ref="A17:G17"/>
    <mergeCell ref="D21:G21"/>
    <mergeCell ref="A2:G2"/>
    <mergeCell ref="A3:G3"/>
    <mergeCell ref="A5:G5"/>
  </mergeCells>
  <pageMargins left="0.70866141732283472" right="0.70866141732283472" top="0.74803149606299213" bottom="0.74803149606299213" header="0.31496062992125984" footer="0.31496062992125984"/>
  <pageSetup paperSize="9" scale="76" fitToHeight="0" orientation="portrait" r:id="rId1"/>
  <rowBreaks count="3" manualBreakCount="3">
    <brk id="11" max="6" man="1"/>
    <brk id="21" max="6" man="1"/>
    <brk id="26"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00DD-8FDB-4397-9BE5-5933A0A05005}">
  <sheetPr>
    <pageSetUpPr fitToPage="1"/>
  </sheetPr>
  <dimension ref="A1:H29"/>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3.7109375" style="1" customWidth="1"/>
    <col min="4" max="5" width="7" style="1" customWidth="1"/>
    <col min="6" max="6" width="12" style="1" customWidth="1"/>
    <col min="7" max="7" width="11.85546875" style="1" customWidth="1"/>
    <col min="8" max="8" width="116.85546875"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64"/>
      <c r="C3" s="164"/>
      <c r="D3" s="164"/>
      <c r="E3" s="164"/>
      <c r="F3" s="164"/>
      <c r="G3" s="165"/>
    </row>
    <row r="4" spans="1:8" ht="39" customHeight="1" x14ac:dyDescent="0.25">
      <c r="A4" s="105" t="s">
        <v>59</v>
      </c>
      <c r="B4" s="106"/>
      <c r="C4" s="106"/>
      <c r="D4" s="106"/>
      <c r="E4" s="106"/>
      <c r="F4" s="106"/>
      <c r="G4" s="107"/>
    </row>
    <row r="5" spans="1:8" ht="39" customHeight="1" thickBot="1" x14ac:dyDescent="0.3">
      <c r="A5" s="120" t="s">
        <v>174</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66" t="s">
        <v>34</v>
      </c>
      <c r="B7" s="167"/>
      <c r="C7" s="167"/>
      <c r="D7" s="167"/>
      <c r="E7" s="167"/>
      <c r="F7" s="167"/>
      <c r="G7" s="168"/>
    </row>
    <row r="8" spans="1:8" ht="127.5" x14ac:dyDescent="0.25">
      <c r="A8" s="13">
        <v>1</v>
      </c>
      <c r="B8" s="14" t="s">
        <v>38</v>
      </c>
      <c r="C8" s="15" t="s">
        <v>6</v>
      </c>
      <c r="D8" s="14" t="s">
        <v>7</v>
      </c>
      <c r="E8" s="17">
        <v>1</v>
      </c>
      <c r="F8" s="59"/>
      <c r="G8" s="18">
        <f>ROUND(E8*F8,2)</f>
        <v>0</v>
      </c>
      <c r="H8" s="52" t="s">
        <v>168</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x14ac:dyDescent="0.25">
      <c r="A11" s="6"/>
      <c r="B11" s="3"/>
      <c r="C11" s="2" t="s">
        <v>35</v>
      </c>
      <c r="D11" s="111">
        <f>SUM(G8:G10)</f>
        <v>0</v>
      </c>
      <c r="E11" s="112"/>
      <c r="F11" s="112"/>
      <c r="G11" s="113"/>
      <c r="H11" s="53" t="s">
        <v>134</v>
      </c>
    </row>
    <row r="12" spans="1:8" ht="39" customHeight="1" x14ac:dyDescent="0.25">
      <c r="A12" s="166" t="s">
        <v>17</v>
      </c>
      <c r="B12" s="167"/>
      <c r="C12" s="167"/>
      <c r="D12" s="167"/>
      <c r="E12" s="167"/>
      <c r="F12" s="167"/>
      <c r="G12" s="168"/>
    </row>
    <row r="13" spans="1:8" ht="127.5" x14ac:dyDescent="0.25">
      <c r="A13" s="13">
        <v>1</v>
      </c>
      <c r="B13" s="14" t="s">
        <v>38</v>
      </c>
      <c r="C13" s="15" t="s">
        <v>6</v>
      </c>
      <c r="D13" s="14" t="s">
        <v>7</v>
      </c>
      <c r="E13" s="17">
        <v>1</v>
      </c>
      <c r="F13" s="59"/>
      <c r="G13" s="18">
        <f>ROUND(E13*F13,2)</f>
        <v>0</v>
      </c>
      <c r="H13" s="52" t="s">
        <v>169</v>
      </c>
    </row>
    <row r="14" spans="1:8" ht="96" x14ac:dyDescent="0.25">
      <c r="A14" s="13">
        <v>2</v>
      </c>
      <c r="B14" s="14" t="s">
        <v>42</v>
      </c>
      <c r="C14" s="15" t="s">
        <v>8</v>
      </c>
      <c r="D14" s="14" t="s">
        <v>7</v>
      </c>
      <c r="E14" s="17">
        <v>1</v>
      </c>
      <c r="F14" s="59"/>
      <c r="G14" s="18">
        <f t="shared" ref="G14:G15" si="1">ROUND(E14*F14,2)</f>
        <v>0</v>
      </c>
    </row>
    <row r="15" spans="1:8" ht="96" x14ac:dyDescent="0.25">
      <c r="A15" s="13" t="s">
        <v>37</v>
      </c>
      <c r="B15" s="14" t="s">
        <v>39</v>
      </c>
      <c r="C15" s="16" t="s">
        <v>9</v>
      </c>
      <c r="D15" s="14" t="s">
        <v>7</v>
      </c>
      <c r="E15" s="17">
        <v>1</v>
      </c>
      <c r="F15" s="60"/>
      <c r="G15" s="18">
        <f t="shared" si="1"/>
        <v>0</v>
      </c>
    </row>
    <row r="16" spans="1:8" x14ac:dyDescent="0.25">
      <c r="A16" s="6"/>
      <c r="B16" s="3"/>
      <c r="C16" s="2" t="s">
        <v>14</v>
      </c>
      <c r="D16" s="111">
        <f>SUM(G13:G15)</f>
        <v>0</v>
      </c>
      <c r="E16" s="112"/>
      <c r="F16" s="112"/>
      <c r="G16" s="113"/>
      <c r="H16" s="53" t="s">
        <v>135</v>
      </c>
    </row>
    <row r="17" spans="1:8" ht="39" customHeight="1" x14ac:dyDescent="0.25">
      <c r="A17" s="166" t="s">
        <v>18</v>
      </c>
      <c r="B17" s="167"/>
      <c r="C17" s="167"/>
      <c r="D17" s="167"/>
      <c r="E17" s="167"/>
      <c r="F17" s="167"/>
      <c r="G17" s="168"/>
    </row>
    <row r="18" spans="1:8" ht="127.5" x14ac:dyDescent="0.25">
      <c r="A18" s="13">
        <v>1</v>
      </c>
      <c r="B18" s="14" t="s">
        <v>38</v>
      </c>
      <c r="C18" s="15" t="s">
        <v>6</v>
      </c>
      <c r="D18" s="14" t="s">
        <v>7</v>
      </c>
      <c r="E18" s="17">
        <v>1</v>
      </c>
      <c r="F18" s="59"/>
      <c r="G18" s="18">
        <f>ROUND(E18*F18,2)</f>
        <v>0</v>
      </c>
      <c r="H18" s="52" t="s">
        <v>170</v>
      </c>
    </row>
    <row r="19" spans="1:8" ht="96" x14ac:dyDescent="0.25">
      <c r="A19" s="13">
        <v>2</v>
      </c>
      <c r="B19" s="14" t="s">
        <v>42</v>
      </c>
      <c r="C19" s="15" t="s">
        <v>8</v>
      </c>
      <c r="D19" s="14" t="s">
        <v>7</v>
      </c>
      <c r="E19" s="17">
        <v>1</v>
      </c>
      <c r="F19" s="59"/>
      <c r="G19" s="18">
        <f t="shared" ref="G19:G20" si="2">ROUND(E19*F19,2)</f>
        <v>0</v>
      </c>
    </row>
    <row r="20" spans="1:8" ht="96" x14ac:dyDescent="0.25">
      <c r="A20" s="13" t="s">
        <v>37</v>
      </c>
      <c r="B20" s="14" t="s">
        <v>39</v>
      </c>
      <c r="C20" s="16" t="s">
        <v>9</v>
      </c>
      <c r="D20" s="14" t="s">
        <v>7</v>
      </c>
      <c r="E20" s="17">
        <v>1</v>
      </c>
      <c r="F20" s="60"/>
      <c r="G20" s="18">
        <f t="shared" si="2"/>
        <v>0</v>
      </c>
    </row>
    <row r="21" spans="1:8" x14ac:dyDescent="0.25">
      <c r="A21" s="6"/>
      <c r="B21" s="3"/>
      <c r="C21" s="2" t="s">
        <v>15</v>
      </c>
      <c r="D21" s="111">
        <f>SUM(G18:G20)</f>
        <v>0</v>
      </c>
      <c r="E21" s="112"/>
      <c r="F21" s="112"/>
      <c r="G21" s="113"/>
      <c r="H21" s="53" t="s">
        <v>136</v>
      </c>
    </row>
    <row r="22" spans="1:8" ht="39" customHeight="1" x14ac:dyDescent="0.25">
      <c r="A22" s="166" t="s">
        <v>19</v>
      </c>
      <c r="B22" s="167"/>
      <c r="C22" s="167"/>
      <c r="D22" s="167"/>
      <c r="E22" s="167"/>
      <c r="F22" s="167"/>
      <c r="G22" s="168"/>
    </row>
    <row r="23" spans="1:8" ht="127.5" x14ac:dyDescent="0.25">
      <c r="A23" s="13">
        <v>1</v>
      </c>
      <c r="B23" s="14" t="s">
        <v>38</v>
      </c>
      <c r="C23" s="15" t="s">
        <v>6</v>
      </c>
      <c r="D23" s="14" t="s">
        <v>7</v>
      </c>
      <c r="E23" s="17">
        <v>1</v>
      </c>
      <c r="F23" s="59"/>
      <c r="G23" s="18">
        <f>ROUND(E23*F23,2)</f>
        <v>0</v>
      </c>
      <c r="H23" s="52" t="s">
        <v>171</v>
      </c>
    </row>
    <row r="24" spans="1:8" ht="96" x14ac:dyDescent="0.25">
      <c r="A24" s="13">
        <v>2</v>
      </c>
      <c r="B24" s="14" t="s">
        <v>42</v>
      </c>
      <c r="C24" s="15" t="s">
        <v>8</v>
      </c>
      <c r="D24" s="14" t="s">
        <v>7</v>
      </c>
      <c r="E24" s="17">
        <v>1</v>
      </c>
      <c r="F24" s="59"/>
      <c r="G24" s="18">
        <f t="shared" ref="G24:G25" si="3">ROUND(E24*F24,2)</f>
        <v>0</v>
      </c>
    </row>
    <row r="25" spans="1:8" ht="96" x14ac:dyDescent="0.25">
      <c r="A25" s="13" t="s">
        <v>37</v>
      </c>
      <c r="B25" s="14" t="s">
        <v>39</v>
      </c>
      <c r="C25" s="16" t="s">
        <v>9</v>
      </c>
      <c r="D25" s="14" t="s">
        <v>7</v>
      </c>
      <c r="E25" s="17">
        <v>1</v>
      </c>
      <c r="F25" s="60"/>
      <c r="G25" s="18">
        <f t="shared" si="3"/>
        <v>0</v>
      </c>
    </row>
    <row r="26" spans="1:8" x14ac:dyDescent="0.25">
      <c r="A26" s="6"/>
      <c r="B26" s="3"/>
      <c r="C26" s="2" t="s">
        <v>16</v>
      </c>
      <c r="D26" s="111">
        <f>SUM(G23:G25)</f>
        <v>0</v>
      </c>
      <c r="E26" s="112"/>
      <c r="F26" s="112"/>
      <c r="G26" s="113"/>
      <c r="H26" s="53" t="s">
        <v>137</v>
      </c>
    </row>
    <row r="27" spans="1:8" ht="30" x14ac:dyDescent="0.25">
      <c r="A27" s="54" t="s">
        <v>138</v>
      </c>
      <c r="B27" s="4"/>
      <c r="C27" s="55" t="s">
        <v>139</v>
      </c>
      <c r="D27" s="108">
        <f>D11+D16+D21+D26</f>
        <v>0</v>
      </c>
      <c r="E27" s="109"/>
      <c r="F27" s="109"/>
      <c r="G27" s="110"/>
      <c r="H27" s="53" t="s">
        <v>149</v>
      </c>
    </row>
    <row r="28" spans="1:8" ht="30" customHeight="1" x14ac:dyDescent="0.25">
      <c r="A28" s="54" t="s">
        <v>140</v>
      </c>
      <c r="B28" s="4"/>
      <c r="C28" s="55" t="s">
        <v>141</v>
      </c>
      <c r="D28" s="108">
        <f>ROUND(D27*0.23,2)</f>
        <v>0</v>
      </c>
      <c r="E28" s="124"/>
      <c r="F28" s="124"/>
      <c r="G28" s="125"/>
      <c r="H28" s="53" t="s">
        <v>150</v>
      </c>
    </row>
    <row r="29" spans="1:8" ht="30" x14ac:dyDescent="0.25">
      <c r="A29" s="7" t="s">
        <v>142</v>
      </c>
      <c r="B29" s="4"/>
      <c r="C29" s="56" t="s">
        <v>152</v>
      </c>
      <c r="D29" s="99">
        <f>D27+D28</f>
        <v>0</v>
      </c>
      <c r="E29" s="169"/>
      <c r="F29" s="169"/>
      <c r="G29" s="170"/>
      <c r="H29" s="53" t="s">
        <v>151</v>
      </c>
    </row>
  </sheetData>
  <sheetProtection algorithmName="SHA-512" hashValue="g0Ke4kxkdWE625JbF3ahjEW+jmuwzoaeufjpEsf78c0q8PNTtD6h3vfG3qPt/TOBL75EL9vEmro2J8/QwAadhw==" saltValue="rk34DJDX9mkRzAYW2UJblA==" spinCount="100000" sheet="1" objects="1" scenarios="1"/>
  <mergeCells count="16">
    <mergeCell ref="D29:G29"/>
    <mergeCell ref="D21:G21"/>
    <mergeCell ref="A22:G22"/>
    <mergeCell ref="D26:G26"/>
    <mergeCell ref="D27:G27"/>
    <mergeCell ref="D28:G28"/>
    <mergeCell ref="A7:G7"/>
    <mergeCell ref="D11:G11"/>
    <mergeCell ref="A12:G12"/>
    <mergeCell ref="D16:G16"/>
    <mergeCell ref="A17:G17"/>
    <mergeCell ref="A2:G2"/>
    <mergeCell ref="A3:G3"/>
    <mergeCell ref="A5:G5"/>
    <mergeCell ref="A1:G1"/>
    <mergeCell ref="A4:G4"/>
  </mergeCells>
  <pageMargins left="0.70866141732283472" right="0.70866141732283472" top="0.74803149606299213" bottom="0.74803149606299213" header="0.31496062992125984" footer="0.31496062992125984"/>
  <pageSetup paperSize="9" scale="74" fitToHeight="0" orientation="portrait" r:id="rId1"/>
  <rowBreaks count="1" manualBreakCount="1">
    <brk id="1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19</vt:i4>
      </vt:variant>
    </vt:vector>
  </HeadingPairs>
  <TitlesOfParts>
    <vt:vector size="29" baseType="lpstr">
      <vt:lpstr>PREAMBUŁA</vt:lpstr>
      <vt:lpstr>K-IV, CZ.1 PIM</vt:lpstr>
      <vt:lpstr>K-IV, CZ.1 PWiK</vt:lpstr>
      <vt:lpstr>K-IV, CZ.1 UM</vt:lpstr>
      <vt:lpstr>K-IV, CZ.2 PIM</vt:lpstr>
      <vt:lpstr>K-IV, CZ.2 PWiK</vt:lpstr>
      <vt:lpstr>K-IV, CZ.2 UM</vt:lpstr>
      <vt:lpstr>K-IV, CZ.3 PIM</vt:lpstr>
      <vt:lpstr>K-IV, CZ.3 PWiK</vt:lpstr>
      <vt:lpstr>K-IV, CZ.3 UM</vt:lpstr>
      <vt:lpstr>'K-IV, CZ.1 PIM'!Obszar_wydruku</vt:lpstr>
      <vt:lpstr>'K-IV, CZ.1 PWiK'!Obszar_wydruku</vt:lpstr>
      <vt:lpstr>'K-IV, CZ.1 UM'!Obszar_wydruku</vt:lpstr>
      <vt:lpstr>'K-IV, CZ.2 PIM'!Obszar_wydruku</vt:lpstr>
      <vt:lpstr>'K-IV, CZ.2 PWiK'!Obszar_wydruku</vt:lpstr>
      <vt:lpstr>'K-IV, CZ.2 UM'!Obszar_wydruku</vt:lpstr>
      <vt:lpstr>'K-IV, CZ.3 PIM'!Obszar_wydruku</vt:lpstr>
      <vt:lpstr>'K-IV, CZ.3 PWiK'!Obszar_wydruku</vt:lpstr>
      <vt:lpstr>'K-IV, CZ.3 UM'!Obszar_wydruku</vt:lpstr>
      <vt:lpstr>PREAMBUŁA!Obszar_wydruku</vt:lpstr>
      <vt:lpstr>'K-IV, CZ.1 PIM'!Tytuły_wydruku</vt:lpstr>
      <vt:lpstr>'K-IV, CZ.1 PWiK'!Tytuły_wydruku</vt:lpstr>
      <vt:lpstr>'K-IV, CZ.1 UM'!Tytuły_wydruku</vt:lpstr>
      <vt:lpstr>'K-IV, CZ.2 PIM'!Tytuły_wydruku</vt:lpstr>
      <vt:lpstr>'K-IV, CZ.2 PWiK'!Tytuły_wydruku</vt:lpstr>
      <vt:lpstr>'K-IV, CZ.2 UM'!Tytuły_wydruku</vt:lpstr>
      <vt:lpstr>'K-IV, CZ.3 PIM'!Tytuły_wydruku</vt:lpstr>
      <vt:lpstr>'K-IV, CZ.3 PWiK'!Tytuły_wydruku</vt:lpstr>
      <vt:lpstr>'K-IV, CZ.3 UM'!Tytuły_wydruku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Małgorzata Adach</cp:lastModifiedBy>
  <cp:lastPrinted>2017-05-05T10:53:12Z</cp:lastPrinted>
  <dcterms:created xsi:type="dcterms:W3CDTF">2017-05-05T06:44:15Z</dcterms:created>
  <dcterms:modified xsi:type="dcterms:W3CDTF">2018-06-12T08:56:57Z</dcterms:modified>
</cp:coreProperties>
</file>